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0905" yWindow="5205" windowWidth="10740" windowHeight="4875" tabRatio="548" firstSheet="1" activeTab="1"/>
  </bookViews>
  <sheets>
    <sheet name="КЦСР" sheetId="7" state="hidden" r:id="rId1"/>
    <sheet name="прил. 7" sheetId="6" r:id="rId2"/>
  </sheets>
  <definedNames>
    <definedName name="_xlnm._FilterDatabase" localSheetId="0" hidden="1">КЦСР!$A$1:$E$286</definedName>
    <definedName name="_xlnm._FilterDatabase" localSheetId="1" hidden="1">'прил. 7'!$A$18:$B$42</definedName>
    <definedName name="_xlnm.Print_Titles" localSheetId="1">'прил. 7'!$17:$18</definedName>
    <definedName name="Код_КВР">#REF!</definedName>
    <definedName name="Код_КЦСР">КЦСР!$A$2:$A$367</definedName>
    <definedName name="Код_ППП">#REF!</definedName>
    <definedName name="Код_ПР">#REF!</definedName>
    <definedName name="Код_Раздел">#REF!</definedName>
    <definedName name="_xlnm.Print_Area" localSheetId="1">'прил. 7'!$A$1:$AQ$42</definedName>
  </definedNames>
  <calcPr calcId="162913"/>
</workbook>
</file>

<file path=xl/calcChain.xml><?xml version="1.0" encoding="utf-8"?>
<calcChain xmlns="http://schemas.openxmlformats.org/spreadsheetml/2006/main">
  <c r="AP42" i="6" l="1"/>
  <c r="P42" i="6"/>
  <c r="AC42" i="6"/>
  <c r="AN42" i="6" l="1"/>
  <c r="AA42" i="6"/>
  <c r="N42" i="6"/>
  <c r="L36" i="6" l="1"/>
  <c r="L31" i="6"/>
  <c r="AL42" i="6" l="1"/>
  <c r="Y42" i="6"/>
  <c r="L42" i="6"/>
  <c r="J36" i="6" l="1"/>
  <c r="AJ42" i="6" l="1"/>
  <c r="W42" i="6"/>
  <c r="J42" i="6"/>
  <c r="H42" i="6" l="1"/>
  <c r="F21" i="6" l="1"/>
  <c r="AH42" i="6" l="1"/>
  <c r="U42" i="6"/>
  <c r="F42" i="6"/>
  <c r="S38" i="6" l="1"/>
  <c r="AG41" i="6" l="1"/>
  <c r="AI41" i="6" s="1"/>
  <c r="AK41" i="6" s="1"/>
  <c r="AM41" i="6" s="1"/>
  <c r="AO41" i="6" s="1"/>
  <c r="AQ41" i="6" s="1"/>
  <c r="AG40" i="6"/>
  <c r="AI40" i="6" s="1"/>
  <c r="AK40" i="6" s="1"/>
  <c r="AM40" i="6" s="1"/>
  <c r="AO40" i="6" s="1"/>
  <c r="AQ40" i="6" s="1"/>
  <c r="AG39" i="6"/>
  <c r="AI39" i="6" s="1"/>
  <c r="AK39" i="6" s="1"/>
  <c r="AM39" i="6" s="1"/>
  <c r="AO39" i="6" s="1"/>
  <c r="AQ39" i="6" s="1"/>
  <c r="AG38" i="6"/>
  <c r="AI38" i="6" s="1"/>
  <c r="AK38" i="6" s="1"/>
  <c r="AM38" i="6" s="1"/>
  <c r="AO38" i="6" s="1"/>
  <c r="AQ38" i="6" s="1"/>
  <c r="AG37" i="6"/>
  <c r="AI37" i="6" s="1"/>
  <c r="AK37" i="6" s="1"/>
  <c r="AM37" i="6" s="1"/>
  <c r="AO37" i="6" s="1"/>
  <c r="AQ37" i="6" s="1"/>
  <c r="AG36" i="6"/>
  <c r="AI36" i="6" s="1"/>
  <c r="AK36" i="6" s="1"/>
  <c r="AM36" i="6" s="1"/>
  <c r="AO36" i="6" s="1"/>
  <c r="AQ36" i="6" s="1"/>
  <c r="AG35" i="6"/>
  <c r="AI35" i="6" s="1"/>
  <c r="AK35" i="6" s="1"/>
  <c r="AM35" i="6" s="1"/>
  <c r="AO35" i="6" s="1"/>
  <c r="AQ35" i="6" s="1"/>
  <c r="AG34" i="6"/>
  <c r="AI34" i="6" s="1"/>
  <c r="AK34" i="6" s="1"/>
  <c r="AM34" i="6" s="1"/>
  <c r="AO34" i="6" s="1"/>
  <c r="AQ34" i="6" s="1"/>
  <c r="AG33" i="6"/>
  <c r="AI33" i="6" s="1"/>
  <c r="AK33" i="6" s="1"/>
  <c r="AM33" i="6" s="1"/>
  <c r="AO33" i="6" s="1"/>
  <c r="AQ33" i="6" s="1"/>
  <c r="AG32" i="6"/>
  <c r="AI32" i="6" s="1"/>
  <c r="AK32" i="6" s="1"/>
  <c r="AM32" i="6" s="1"/>
  <c r="AO32" i="6" s="1"/>
  <c r="AQ32" i="6" s="1"/>
  <c r="AG31" i="6"/>
  <c r="AI31" i="6" s="1"/>
  <c r="AK31" i="6" s="1"/>
  <c r="AM31" i="6" s="1"/>
  <c r="AO31" i="6" s="1"/>
  <c r="AQ31" i="6" s="1"/>
  <c r="AG30" i="6"/>
  <c r="AI30" i="6" s="1"/>
  <c r="AK30" i="6" s="1"/>
  <c r="AM30" i="6" s="1"/>
  <c r="AO30" i="6" s="1"/>
  <c r="AQ30" i="6" s="1"/>
  <c r="AG29" i="6"/>
  <c r="AI29" i="6" s="1"/>
  <c r="AK29" i="6" s="1"/>
  <c r="AM29" i="6" s="1"/>
  <c r="AO29" i="6" s="1"/>
  <c r="AQ29" i="6" s="1"/>
  <c r="AG28" i="6"/>
  <c r="AI28" i="6" s="1"/>
  <c r="AK28" i="6" s="1"/>
  <c r="AM28" i="6" s="1"/>
  <c r="AO28" i="6" s="1"/>
  <c r="AQ28" i="6" s="1"/>
  <c r="AG27" i="6"/>
  <c r="AI27" i="6" s="1"/>
  <c r="AK27" i="6" s="1"/>
  <c r="AM27" i="6" s="1"/>
  <c r="AO27" i="6" s="1"/>
  <c r="AQ27" i="6" s="1"/>
  <c r="AG26" i="6"/>
  <c r="AI26" i="6" s="1"/>
  <c r="AK26" i="6" s="1"/>
  <c r="AM26" i="6" s="1"/>
  <c r="AO26" i="6" s="1"/>
  <c r="AQ26" i="6" s="1"/>
  <c r="AG25" i="6"/>
  <c r="AI25" i="6" s="1"/>
  <c r="AK25" i="6" s="1"/>
  <c r="AM25" i="6" s="1"/>
  <c r="AO25" i="6" s="1"/>
  <c r="AQ25" i="6" s="1"/>
  <c r="AG24" i="6"/>
  <c r="AI24" i="6" s="1"/>
  <c r="AK24" i="6" s="1"/>
  <c r="AM24" i="6" s="1"/>
  <c r="AO24" i="6" s="1"/>
  <c r="AQ24" i="6" s="1"/>
  <c r="AG23" i="6"/>
  <c r="AI23" i="6" s="1"/>
  <c r="AK23" i="6" s="1"/>
  <c r="AM23" i="6" s="1"/>
  <c r="AO23" i="6" s="1"/>
  <c r="AQ23" i="6" s="1"/>
  <c r="AG22" i="6"/>
  <c r="AI22" i="6" s="1"/>
  <c r="AK22" i="6" s="1"/>
  <c r="AM22" i="6" s="1"/>
  <c r="AO22" i="6" s="1"/>
  <c r="AQ22" i="6" s="1"/>
  <c r="AG21" i="6"/>
  <c r="AI21" i="6" s="1"/>
  <c r="AK21" i="6" s="1"/>
  <c r="AM21" i="6" s="1"/>
  <c r="AO21" i="6" s="1"/>
  <c r="AQ21" i="6" s="1"/>
  <c r="AG20" i="6"/>
  <c r="AI20" i="6" s="1"/>
  <c r="AK20" i="6" s="1"/>
  <c r="AM20" i="6" s="1"/>
  <c r="AO20" i="6" s="1"/>
  <c r="AQ20" i="6" s="1"/>
  <c r="AG19" i="6"/>
  <c r="AI19" i="6" s="1"/>
  <c r="AK19" i="6" s="1"/>
  <c r="AM19" i="6" s="1"/>
  <c r="AO19" i="6" s="1"/>
  <c r="AQ19" i="6" s="1"/>
  <c r="AF42" i="6"/>
  <c r="T41" i="6"/>
  <c r="V41" i="6" s="1"/>
  <c r="X41" i="6" s="1"/>
  <c r="Z41" i="6" s="1"/>
  <c r="AB41" i="6" s="1"/>
  <c r="AD41" i="6" s="1"/>
  <c r="T40" i="6"/>
  <c r="V40" i="6" s="1"/>
  <c r="X40" i="6" s="1"/>
  <c r="Z40" i="6" s="1"/>
  <c r="AB40" i="6" s="1"/>
  <c r="AD40" i="6" s="1"/>
  <c r="T39" i="6"/>
  <c r="V39" i="6" s="1"/>
  <c r="X39" i="6" s="1"/>
  <c r="Z39" i="6" s="1"/>
  <c r="AB39" i="6" s="1"/>
  <c r="AD39" i="6" s="1"/>
  <c r="T38" i="6"/>
  <c r="V38" i="6" s="1"/>
  <c r="X38" i="6" s="1"/>
  <c r="Z38" i="6" s="1"/>
  <c r="AB38" i="6" s="1"/>
  <c r="AD38" i="6" s="1"/>
  <c r="T37" i="6"/>
  <c r="V37" i="6" s="1"/>
  <c r="X37" i="6" s="1"/>
  <c r="Z37" i="6" s="1"/>
  <c r="AB37" i="6" s="1"/>
  <c r="AD37" i="6" s="1"/>
  <c r="T36" i="6"/>
  <c r="V36" i="6" s="1"/>
  <c r="X36" i="6" s="1"/>
  <c r="Z36" i="6" s="1"/>
  <c r="AB36" i="6" s="1"/>
  <c r="AD36" i="6" s="1"/>
  <c r="T35" i="6"/>
  <c r="V35" i="6" s="1"/>
  <c r="X35" i="6" s="1"/>
  <c r="Z35" i="6" s="1"/>
  <c r="AB35" i="6" s="1"/>
  <c r="AD35" i="6" s="1"/>
  <c r="T34" i="6"/>
  <c r="V34" i="6" s="1"/>
  <c r="X34" i="6" s="1"/>
  <c r="Z34" i="6" s="1"/>
  <c r="AB34" i="6" s="1"/>
  <c r="AD34" i="6" s="1"/>
  <c r="T33" i="6"/>
  <c r="V33" i="6" s="1"/>
  <c r="X33" i="6" s="1"/>
  <c r="Z33" i="6" s="1"/>
  <c r="AB33" i="6" s="1"/>
  <c r="AD33" i="6" s="1"/>
  <c r="T32" i="6"/>
  <c r="V32" i="6" s="1"/>
  <c r="X32" i="6" s="1"/>
  <c r="Z32" i="6" s="1"/>
  <c r="AB32" i="6" s="1"/>
  <c r="AD32" i="6" s="1"/>
  <c r="T31" i="6"/>
  <c r="V31" i="6" s="1"/>
  <c r="X31" i="6" s="1"/>
  <c r="Z31" i="6" s="1"/>
  <c r="AB31" i="6" s="1"/>
  <c r="AD31" i="6" s="1"/>
  <c r="T30" i="6"/>
  <c r="V30" i="6" s="1"/>
  <c r="X30" i="6" s="1"/>
  <c r="Z30" i="6" s="1"/>
  <c r="AB30" i="6" s="1"/>
  <c r="AD30" i="6" s="1"/>
  <c r="T29" i="6"/>
  <c r="V29" i="6" s="1"/>
  <c r="X29" i="6" s="1"/>
  <c r="Z29" i="6" s="1"/>
  <c r="AB29" i="6" s="1"/>
  <c r="AD29" i="6" s="1"/>
  <c r="T28" i="6"/>
  <c r="V28" i="6" s="1"/>
  <c r="X28" i="6" s="1"/>
  <c r="Z28" i="6" s="1"/>
  <c r="AB28" i="6" s="1"/>
  <c r="AD28" i="6" s="1"/>
  <c r="T27" i="6"/>
  <c r="V27" i="6" s="1"/>
  <c r="X27" i="6" s="1"/>
  <c r="Z27" i="6" s="1"/>
  <c r="AB27" i="6" s="1"/>
  <c r="AD27" i="6" s="1"/>
  <c r="T26" i="6"/>
  <c r="V26" i="6" s="1"/>
  <c r="X26" i="6" s="1"/>
  <c r="Z26" i="6" s="1"/>
  <c r="AB26" i="6" s="1"/>
  <c r="AD26" i="6" s="1"/>
  <c r="T25" i="6"/>
  <c r="V25" i="6" s="1"/>
  <c r="X25" i="6" s="1"/>
  <c r="Z25" i="6" s="1"/>
  <c r="AB25" i="6" s="1"/>
  <c r="AD25" i="6" s="1"/>
  <c r="T24" i="6"/>
  <c r="V24" i="6" s="1"/>
  <c r="X24" i="6" s="1"/>
  <c r="Z24" i="6" s="1"/>
  <c r="AB24" i="6" s="1"/>
  <c r="AD24" i="6" s="1"/>
  <c r="T23" i="6"/>
  <c r="V23" i="6" s="1"/>
  <c r="X23" i="6" s="1"/>
  <c r="Z23" i="6" s="1"/>
  <c r="AB23" i="6" s="1"/>
  <c r="AD23" i="6" s="1"/>
  <c r="T22" i="6"/>
  <c r="V22" i="6" s="1"/>
  <c r="X22" i="6" s="1"/>
  <c r="Z22" i="6" s="1"/>
  <c r="AB22" i="6" s="1"/>
  <c r="AD22" i="6" s="1"/>
  <c r="T21" i="6"/>
  <c r="V21" i="6" s="1"/>
  <c r="X21" i="6" s="1"/>
  <c r="Z21" i="6" s="1"/>
  <c r="AB21" i="6" s="1"/>
  <c r="AD21" i="6" s="1"/>
  <c r="T20" i="6"/>
  <c r="V20" i="6" s="1"/>
  <c r="X20" i="6" s="1"/>
  <c r="Z20" i="6" s="1"/>
  <c r="AB20" i="6" s="1"/>
  <c r="AD20" i="6" s="1"/>
  <c r="T19" i="6"/>
  <c r="V19" i="6" s="1"/>
  <c r="X19" i="6" s="1"/>
  <c r="Z19" i="6" s="1"/>
  <c r="AB19" i="6" s="1"/>
  <c r="AD19" i="6" s="1"/>
  <c r="S42" i="6"/>
  <c r="D42" i="6"/>
  <c r="E41" i="6"/>
  <c r="G41" i="6" s="1"/>
  <c r="I41" i="6" s="1"/>
  <c r="K41" i="6" s="1"/>
  <c r="M41" i="6" s="1"/>
  <c r="O41" i="6" s="1"/>
  <c r="Q41" i="6" s="1"/>
  <c r="E40" i="6"/>
  <c r="G40" i="6" s="1"/>
  <c r="I40" i="6" s="1"/>
  <c r="K40" i="6" s="1"/>
  <c r="M40" i="6" s="1"/>
  <c r="O40" i="6" s="1"/>
  <c r="Q40" i="6" s="1"/>
  <c r="E39" i="6"/>
  <c r="G39" i="6" s="1"/>
  <c r="I39" i="6" s="1"/>
  <c r="K39" i="6" s="1"/>
  <c r="M39" i="6" s="1"/>
  <c r="O39" i="6" s="1"/>
  <c r="Q39" i="6" s="1"/>
  <c r="E37" i="6"/>
  <c r="G37" i="6" s="1"/>
  <c r="I37" i="6" s="1"/>
  <c r="K37" i="6" s="1"/>
  <c r="M37" i="6" s="1"/>
  <c r="O37" i="6" s="1"/>
  <c r="Q37" i="6" s="1"/>
  <c r="E36" i="6"/>
  <c r="G36" i="6" s="1"/>
  <c r="I36" i="6" s="1"/>
  <c r="K36" i="6" s="1"/>
  <c r="M36" i="6" s="1"/>
  <c r="O36" i="6" s="1"/>
  <c r="Q36" i="6" s="1"/>
  <c r="E35" i="6"/>
  <c r="G35" i="6" s="1"/>
  <c r="I35" i="6" s="1"/>
  <c r="K35" i="6" s="1"/>
  <c r="M35" i="6" s="1"/>
  <c r="O35" i="6" s="1"/>
  <c r="Q35" i="6" s="1"/>
  <c r="E34" i="6"/>
  <c r="G34" i="6" s="1"/>
  <c r="I34" i="6" s="1"/>
  <c r="K34" i="6" s="1"/>
  <c r="M34" i="6" s="1"/>
  <c r="O34" i="6" s="1"/>
  <c r="Q34" i="6" s="1"/>
  <c r="E33" i="6"/>
  <c r="G33" i="6" s="1"/>
  <c r="I33" i="6" s="1"/>
  <c r="K33" i="6" s="1"/>
  <c r="M33" i="6" s="1"/>
  <c r="O33" i="6" s="1"/>
  <c r="Q33" i="6" s="1"/>
  <c r="E32" i="6"/>
  <c r="G32" i="6" s="1"/>
  <c r="I32" i="6" s="1"/>
  <c r="K32" i="6" s="1"/>
  <c r="M32" i="6" s="1"/>
  <c r="O32" i="6" s="1"/>
  <c r="Q32" i="6" s="1"/>
  <c r="E30" i="6"/>
  <c r="G30" i="6" s="1"/>
  <c r="I30" i="6" s="1"/>
  <c r="K30" i="6" s="1"/>
  <c r="M30" i="6" s="1"/>
  <c r="O30" i="6" s="1"/>
  <c r="Q30" i="6" s="1"/>
  <c r="E29" i="6"/>
  <c r="G29" i="6" s="1"/>
  <c r="I29" i="6" s="1"/>
  <c r="K29" i="6" s="1"/>
  <c r="M29" i="6" s="1"/>
  <c r="O29" i="6" s="1"/>
  <c r="Q29" i="6" s="1"/>
  <c r="E28" i="6"/>
  <c r="G28" i="6" s="1"/>
  <c r="I28" i="6" s="1"/>
  <c r="K28" i="6" s="1"/>
  <c r="M28" i="6" s="1"/>
  <c r="O28" i="6" s="1"/>
  <c r="Q28" i="6" s="1"/>
  <c r="E27" i="6"/>
  <c r="G27" i="6" s="1"/>
  <c r="I27" i="6" s="1"/>
  <c r="K27" i="6" s="1"/>
  <c r="M27" i="6" s="1"/>
  <c r="O27" i="6" s="1"/>
  <c r="Q27" i="6" s="1"/>
  <c r="E26" i="6"/>
  <c r="G26" i="6" s="1"/>
  <c r="I26" i="6" s="1"/>
  <c r="K26" i="6" s="1"/>
  <c r="M26" i="6" s="1"/>
  <c r="O26" i="6" s="1"/>
  <c r="Q26" i="6" s="1"/>
  <c r="E25" i="6"/>
  <c r="G25" i="6" s="1"/>
  <c r="I25" i="6" s="1"/>
  <c r="K25" i="6" s="1"/>
  <c r="M25" i="6" s="1"/>
  <c r="O25" i="6" s="1"/>
  <c r="Q25" i="6" s="1"/>
  <c r="E24" i="6"/>
  <c r="G24" i="6" s="1"/>
  <c r="I24" i="6" s="1"/>
  <c r="K24" i="6" s="1"/>
  <c r="M24" i="6" s="1"/>
  <c r="O24" i="6" s="1"/>
  <c r="Q24" i="6" s="1"/>
  <c r="E23" i="6"/>
  <c r="G23" i="6" s="1"/>
  <c r="I23" i="6" s="1"/>
  <c r="K23" i="6" s="1"/>
  <c r="M23" i="6" s="1"/>
  <c r="O23" i="6" s="1"/>
  <c r="Q23" i="6" s="1"/>
  <c r="E22" i="6"/>
  <c r="G22" i="6" s="1"/>
  <c r="I22" i="6" s="1"/>
  <c r="K22" i="6" s="1"/>
  <c r="M22" i="6" s="1"/>
  <c r="O22" i="6" s="1"/>
  <c r="Q22" i="6" s="1"/>
  <c r="E20" i="6"/>
  <c r="G20" i="6" s="1"/>
  <c r="I20" i="6" s="1"/>
  <c r="K20" i="6" s="1"/>
  <c r="M20" i="6" s="1"/>
  <c r="O20" i="6" s="1"/>
  <c r="Q20" i="6" s="1"/>
  <c r="E19" i="6"/>
  <c r="G19" i="6" s="1"/>
  <c r="I19" i="6" s="1"/>
  <c r="K19" i="6" s="1"/>
  <c r="M19" i="6" s="1"/>
  <c r="O19" i="6" s="1"/>
  <c r="Q19" i="6" s="1"/>
  <c r="C31" i="6" l="1"/>
  <c r="E31" i="6" s="1"/>
  <c r="G31" i="6" s="1"/>
  <c r="I31" i="6" s="1"/>
  <c r="K31" i="6" s="1"/>
  <c r="M31" i="6" s="1"/>
  <c r="O31" i="6" s="1"/>
  <c r="Q31" i="6" s="1"/>
  <c r="C21" i="6" l="1"/>
  <c r="E21" i="6" s="1"/>
  <c r="G21" i="6" s="1"/>
  <c r="I21" i="6" s="1"/>
  <c r="K21" i="6" s="1"/>
  <c r="M21" i="6" s="1"/>
  <c r="O21" i="6" s="1"/>
  <c r="Q21" i="6" s="1"/>
  <c r="C38" i="6"/>
  <c r="E38" i="6" s="1"/>
  <c r="G38" i="6" s="1"/>
  <c r="I38" i="6" s="1"/>
  <c r="K38" i="6" s="1"/>
  <c r="M38" i="6" s="1"/>
  <c r="O38" i="6" s="1"/>
  <c r="Q38" i="6" s="1"/>
  <c r="C42" i="6" l="1"/>
  <c r="E42" i="6" s="1"/>
  <c r="G42" i="6" s="1"/>
  <c r="I42" i="6" s="1"/>
  <c r="K42" i="6" s="1"/>
  <c r="M42" i="6" s="1"/>
  <c r="O42" i="6" s="1"/>
  <c r="Q42" i="6" s="1"/>
  <c r="AE42" i="6" l="1"/>
  <c r="AG42" i="6" s="1"/>
  <c r="AI42" i="6" s="1"/>
  <c r="AK42" i="6" s="1"/>
  <c r="AM42" i="6" s="1"/>
  <c r="AO42" i="6" s="1"/>
  <c r="AQ42" i="6" s="1"/>
  <c r="R42" i="6"/>
  <c r="T42" i="6" s="1"/>
  <c r="V42" i="6" s="1"/>
  <c r="X42" i="6" s="1"/>
  <c r="Z42" i="6" s="1"/>
  <c r="AB42" i="6" s="1"/>
  <c r="AD42" i="6" s="1"/>
</calcChain>
</file>

<file path=xl/sharedStrings.xml><?xml version="1.0" encoding="utf-8"?>
<sst xmlns="http://schemas.openxmlformats.org/spreadsheetml/2006/main" count="677" uniqueCount="575">
  <si>
    <t>Обеспечение выполнения муниципального задания бюджетным учреждением города в сфере информационных технологий по обеспечению надежного функционирования технической и сетевой инфраструктуры, информационных систем, средств связи органов мэрии города</t>
  </si>
  <si>
    <t>Выплата ежемесячного социального пособия на оздоровление работникам учреждений здравоохранения</t>
  </si>
  <si>
    <t>Выплата вознаграждений лицам, имеющим знак «За особые заслуги перед городом Череповцом»</t>
  </si>
  <si>
    <t>Оплата услуг бани по льготным помывкам</t>
  </si>
  <si>
    <t>Обеспечение жильем молодых семей</t>
  </si>
  <si>
    <t>Предоставление социальных выплат на приобретение (строительство) жилья молодыми семьями</t>
  </si>
  <si>
    <t>Оказание социальной помощи работникам бюджетных учреждений здравоохранения при приобретении жилья по ипотечному кредиту</t>
  </si>
  <si>
    <t>Предоставление единовременных и ежемесячных социальных выплат работникам бюджетных учреждений здравоохранения</t>
  </si>
  <si>
    <t>Энергосбережение и повышение энергетической эффективности в жилищном фонде</t>
  </si>
  <si>
    <t>Развитие благоустройства города</t>
  </si>
  <si>
    <t>Мероприятия по благоустройству и повышению внешней привлекательности города</t>
  </si>
  <si>
    <t>Мероприятия по решению общегосударственных вопросов и вопросов в области национальной политики</t>
  </si>
  <si>
    <t>Содержание и ремонт жилищного фонда</t>
  </si>
  <si>
    <t>Капитальный ремонт жилищного фонда</t>
  </si>
  <si>
    <t>Содержание и ремонт временно незаселенных жилых помещений муниципального жилищного фонда</t>
  </si>
  <si>
    <t>Формирование и обеспечение сохранности муниципального земельно-имущественного комплекса</t>
  </si>
  <si>
    <t>Обеспечение поступлений в доход бюджета от использования и распоряжения земельно-имущественным комплексом</t>
  </si>
  <si>
    <t>Обеспечение исполнения полномочий органа местного самоуправления в области наружной рекламы</t>
  </si>
  <si>
    <t>Обеспечение пожарной безопасности муниципальных учреждений города</t>
  </si>
  <si>
    <t>Установка, ремонт и обслуживание установок автоматической пожарной сигнализации и систем оповещения управления эвакуации людей при пожаре</t>
  </si>
  <si>
    <t>Ремонт и обслуживание электрооборудования зданий</t>
  </si>
  <si>
    <t>Ремонт и испытание наружных пожарных лестниц</t>
  </si>
  <si>
    <t>Комплектование, ремонт и испытание внутреннего противопожарного водоснабжения зданий (ПК)</t>
  </si>
  <si>
    <t>Снижение рисков и смягчение последствий чрезвычайных ситуаций природного и техногенного характера в городе</t>
  </si>
  <si>
    <t>Развитие библиотечного дела</t>
  </si>
  <si>
    <t>Создание условий для обеспечения выполнения органами муниципальной власти своих полномочий</t>
  </si>
  <si>
    <t>Обеспечение работы СЭД «Летограф»</t>
  </si>
  <si>
    <t>Материально-техническое обеспечение деятельности работников местного самоуправления</t>
  </si>
  <si>
    <t>Развитие муниципальной службы в мэрии города Череповца</t>
  </si>
  <si>
    <t>Повышение престижа муниципальной службы в городе</t>
  </si>
  <si>
    <t>Снижение административных барьеров, повышение качества и доступности муниципальных услуг, в том числе на базе многофункционального центра организации предоставления государственных и муниципальных услуг</t>
  </si>
  <si>
    <t>Совершенствование предоставления муниципальных услуг</t>
  </si>
  <si>
    <t>Опубликование муниципальных правовых актов, конкурсной документации муниципальных заказчиков, изготовление и размещение других материалов по вопросам местного значения в СМИ</t>
  </si>
  <si>
    <t>Профилактика преступлений и иных правонарушений в городе Череповце</t>
  </si>
  <si>
    <t>Привлечение общественности к охране общественного порядка</t>
  </si>
  <si>
    <t>Депутаты представительного органа муниципального образования</t>
  </si>
  <si>
    <t>Резервные фонды</t>
  </si>
  <si>
    <t>Процентные платежи по муниципальному долгу</t>
  </si>
  <si>
    <t>Наименование</t>
  </si>
  <si>
    <t>Глава муниципального образования</t>
  </si>
  <si>
    <t>Выполнение других обязательств органов местного самоуправления</t>
  </si>
  <si>
    <t>Общее образование</t>
  </si>
  <si>
    <t>Дошкольное образование</t>
  </si>
  <si>
    <t>Обеспечение работы по организации и ведению бухгалтерского (бюджетного) учета и отчетности</t>
  </si>
  <si>
    <t>Формирование комплексной системы выявления, развития и поддержки одаренных детей и молодых талантов</t>
  </si>
  <si>
    <t>Дополнительное образование</t>
  </si>
  <si>
    <t>Кадровое обеспечение муниципальной системы образования</t>
  </si>
  <si>
    <t>Расходы, не включенные в муниципальные программы города Череповца</t>
  </si>
  <si>
    <t>Руководство и управление в сфере установленных функций органов местного самоуправления</t>
  </si>
  <si>
    <t>Расходы на судебные издержки и исполнение судебных решений</t>
  </si>
  <si>
    <t>Код</t>
  </si>
  <si>
    <t>Социальная поддержка пенсионеров на условиях договора пожизненного содержания с иждивением</t>
  </si>
  <si>
    <t>Обеспечение развития и надежного функционирования городской сетевой инфраструктуры МСПД, базирующейся на современных технических решениях</t>
  </si>
  <si>
    <t>Строительство объектов сметной стоимостью до 100 млн. рублей</t>
  </si>
  <si>
    <t>Укрепление материально-технической базы образовательных учреждений города и обеспечение их безопасности</t>
  </si>
  <si>
    <t>Обеспечение доступа к спортивным объектам</t>
  </si>
  <si>
    <t>Обеспечение сохранности документов Архивного фонда и других архивных документов и предоставление потребителям ретроспективной информации</t>
  </si>
  <si>
    <t>Организация мероприятий по экологическому образованию и воспитанию населения</t>
  </si>
  <si>
    <t>Комплексное сопровождение инвестиционных проектов</t>
  </si>
  <si>
    <t>Пропаганда здорового образа жизни</t>
  </si>
  <si>
    <t>Городские премии имени И.А. Милютина в области образования в соответствии с постановлением Череповецкой городской Думы от 23.09.2003 № 120</t>
  </si>
  <si>
    <t>Компенсация части родительской платы за содержание ребенка в детском саду (присмотр и уход за детьми) штатным работникам муниципальных дошкольных образовательных учреждений в соответствии с решением Череповецкой городской Думы от 30.10.2012 № 203</t>
  </si>
  <si>
    <t>Премии победителям конкурса профессионального мастерства «Учитель года» в соответствии с решением Череповецкой городской Думы от 29.06.2010 № 128</t>
  </si>
  <si>
    <t>Ежемесячное социальное пособие на оздоровление отдельным категориям работников учреждений здравоохранения в соответствии с решением Череповецкой городской Думы от 29.05.2012 № 93</t>
  </si>
  <si>
    <t>Выплата ежемесячного социального пособия за найм (поднайм) жилых помещений специалистам учреждений здравоохранения</t>
  </si>
  <si>
    <t>Ежемесячное социальное пособие за найм (поднайм) жилых помещений специалистам учреждений здравоохранения в соответствии с решением Череповецкой городской Думы от 29.05.2012 № 98</t>
  </si>
  <si>
    <t>Выплата вознаграждений лицам, имеющим звание «Почетный гражданин города Череповца» в соответствии с постановлением Череповецкой городской Думы от 27.09.2005 № 87</t>
  </si>
  <si>
    <t>Совершенствование организационных и правовых механизмов профессиональной служебной деятельности муниципальных служащих</t>
  </si>
  <si>
    <t>Организация и ведение бухгалтерского (бюджетного) учета и отчетности</t>
  </si>
  <si>
    <t>Организация работы по реализации целей, задач управления, выполнения его функциональных обязанностей и реализация мероприятий муниципальной программы</t>
  </si>
  <si>
    <t>Организация работы по реализации целей, задач управления и выполнения его функциональных обязанностей</t>
  </si>
  <si>
    <t>Организация работ по реализации целей, задач комитета, выполнения его функциональных обязанностей и реализации муниципальной программы</t>
  </si>
  <si>
    <t>Формирование инвестиционной инфраструктуры в муниципальном образовании «Город Череповец»</t>
  </si>
  <si>
    <t>Продвижение инвестиционных возможностей муниципального образования «Город Череповец»</t>
  </si>
  <si>
    <t>Сохранение и развитие сети муниципальных загородных оздоровительных лагерей, создание условий для беспрепятственного доступа детей-инвалидов и детей с ограниченными возможностями здоровья к местам отдыха</t>
  </si>
  <si>
    <t>Организация работ по реализации целей, задач управления, выполнение его функциональных обязанностей и реализации муниципальной программы</t>
  </si>
  <si>
    <t>Организация работ по реализации целей, задач департамента, выполнение его функциональных обязанностей и реализации муниципальной программы</t>
  </si>
  <si>
    <t>Организация работ по реализации целей, задач комитета, выполнению его функциональных обязанностей и реализации муниципальной программы</t>
  </si>
  <si>
    <t>Осуществление бюджетных инвестиций в объекты муниципальной собственности</t>
  </si>
  <si>
    <t>Капитальный ремонт объектов муниципальной собственности</t>
  </si>
  <si>
    <t>Организация и проведение обучения должностных лиц и специалистов ГО и ЧС</t>
  </si>
  <si>
    <t>Создание, развитие многофункционального центра, предоставление на базе многофункционального центра услуг, соответствующих стандартам качества</t>
  </si>
  <si>
    <t>Формирование положительного имиджа Череповца на межрегиональном уровне посредством участия города в деятельности союзов и ассоциаций</t>
  </si>
  <si>
    <t>Формирование положительного имиджа Череповца на внутреннем, межрегиональном и международном уровнях посредством проведения имиджевых мероприятий, стимулирующих формирование общественного мнения</t>
  </si>
  <si>
    <t>Формирование положительного имиджа Череповца на внутреннем, межрегиональном и международном уровнях посредством формирования презентационных пакетов, соответствующих Стандарту качества презентационных пакетов</t>
  </si>
  <si>
    <t>Организационно-методическое обеспечение программы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</si>
  <si>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</t>
  </si>
  <si>
    <t>Осуществление полномочий собственника муниципального жилищного фонда в части внесения взносов в фонд капитального ремонта</t>
  </si>
  <si>
    <t>Выплата вознаграждений лицам, имеющим звание «Почетный гражданин города Череповца»</t>
  </si>
  <si>
    <t>Туристско-рекреационный кластер «Центральная городская набережная»</t>
  </si>
  <si>
    <t>Индустриальный парк «Череповец». Инженерная и транспортная инфраструктура территории</t>
  </si>
  <si>
    <t>Обеспечение деятельности муниципального казенного учреждения «Финансово-бухгалтерский центр»</t>
  </si>
  <si>
    <t>Проведение мероприятий управлением образования мэрии (августовское совещание, прием мэром города выпускников, награжденных премией «За особые успехи в обучении» (медалистов), Учитель года, День Учителя, прием молодых специалистов)</t>
  </si>
  <si>
    <t>01 0 01 00000</t>
  </si>
  <si>
    <t>Обеспечение питанием обучающихся в МОУ за счет средств городского бюджета</t>
  </si>
  <si>
    <t>Обеспечение питанием обучающихся в МОУ за счет средств областного бюджета</t>
  </si>
  <si>
    <t>01 0 02 00110</t>
  </si>
  <si>
    <t>01 0 02 72020</t>
  </si>
  <si>
    <t>01 0 02 00000</t>
  </si>
  <si>
    <t>01 0 03 00000</t>
  </si>
  <si>
    <t>01 0 05 00000</t>
  </si>
  <si>
    <t>01 0 05 00120</t>
  </si>
  <si>
    <t>Расходы на обеспечение функций органов местного самоуправления</t>
  </si>
  <si>
    <t>01 1 00 00000</t>
  </si>
  <si>
    <t>01 0 00 00000</t>
  </si>
  <si>
    <t>01 1 01 00000</t>
  </si>
  <si>
    <t>Организация предоставления общедоступного и бесплатного дошкольного образования в муниципальных дошкольных образовательных учреждениях</t>
  </si>
  <si>
    <t>Организация предоставления общедоступного и бесплатного дошкольного образования в муниципальных дошкольных образовательных учреждениях за счет средств областного бюджета</t>
  </si>
  <si>
    <t>01 1 02 00000</t>
  </si>
  <si>
    <t>01 1 04 00000</t>
  </si>
  <si>
    <t>Оказание содействия родителям (законным представителям) детей, посещающих дошкольные образовательные учреждения, реализующие основные общеобразовательные программы - образовательные программы дошкольного образования</t>
  </si>
  <si>
    <t>Оказание содействия родителям (законным представителям) детей, посещающих дошкольные образовательные учреждения, реализующие основные общеобразовательные программы - образовательные программы дошкольного образования за счет средств областного бюджета</t>
  </si>
  <si>
    <t>01 1 04 72020</t>
  </si>
  <si>
    <t>01 2 00 00000</t>
  </si>
  <si>
    <t>01 2 01 00000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</si>
  <si>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 за счет средств городского бюджета</t>
  </si>
  <si>
    <t>01 2 01 00130</t>
  </si>
  <si>
    <t>01 2 01 72010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</si>
  <si>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 за счет средств областного бюджета</t>
  </si>
  <si>
    <t>01 2 03 00000</t>
  </si>
  <si>
    <t>01 2 07 00000</t>
  </si>
  <si>
    <t>Осуществление отдельных государственных полномочий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</si>
  <si>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01 2 07 72020</t>
  </si>
  <si>
    <t>Осуществление отдельных государственных полномочий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 за счет средств областного бюджета</t>
  </si>
  <si>
    <t>01 3 00 00000</t>
  </si>
  <si>
    <t>01 3 01 00000</t>
  </si>
  <si>
    <t>Организация предоставления дополнительного образования детям</t>
  </si>
  <si>
    <t>01 3 02 00000</t>
  </si>
  <si>
    <t>Организация и проведение массовых мероприятий муниципального уровня различной направленности с обучающимися, обеспечение участия в мероприятиях различного уровня</t>
  </si>
  <si>
    <t>01 4 00 00000</t>
  </si>
  <si>
    <t>01 4 01 00000</t>
  </si>
  <si>
    <t>Осуществление выплат городских премий работникам муниципальных образовательных учреждений</t>
  </si>
  <si>
    <t>01 4 01 90100</t>
  </si>
  <si>
    <t>Осуществление выплат городских премий работникам муниципальных образовательных учреждений за счет средств городского бюджета</t>
  </si>
  <si>
    <t>01 4 01 90110</t>
  </si>
  <si>
    <t>01 4 02 00000</t>
  </si>
  <si>
    <t>Осуществление денежных выплат работникам муниципальных образовательных учреждений</t>
  </si>
  <si>
    <t>01 4 02 90200</t>
  </si>
  <si>
    <t>Осуществление денежных выплат работникам муниципальных образовательных учреждений за счет средств городского бюджета</t>
  </si>
  <si>
    <t>01 4 02 90210</t>
  </si>
  <si>
    <t>Денежная компенсация на оплату расходов по найму (поднайму) жилых помещений лицам, работающим в городе Череповце в должности «воспитатель» в муниципальных дошкольных образовательных учреждениях, муниципальных общеобразовательных учреждениях, имеющих дошкольные группы, образованные в результате реорганизации в соответствии с решением Череповецкой городской Думы от 29.05.2012 № 97</t>
  </si>
  <si>
    <t>01 4 02 90220</t>
  </si>
  <si>
    <t>01 4 02 90230</t>
  </si>
  <si>
    <t>01 4 03 00000</t>
  </si>
  <si>
    <t>Представление лучших педагогов сферы образования к поощрению наградами всех уровней</t>
  </si>
  <si>
    <t>01 4 03 90300</t>
  </si>
  <si>
    <t>Представление лучших педагогов сферы образования к поощрению наградами всех уровней за счет средств городского бюджета</t>
  </si>
  <si>
    <t>01 4 03 90310</t>
  </si>
  <si>
    <t>01 6 00 00000</t>
  </si>
  <si>
    <t>02 0 00 00000</t>
  </si>
  <si>
    <t>Муниципальная программа «Развитие культуры и туризма в городе Череповце» на 2016 – 2022 годы</t>
  </si>
  <si>
    <t>Наследие</t>
  </si>
  <si>
    <t>02 1 00 00000</t>
  </si>
  <si>
    <t>02 1 01 00000</t>
  </si>
  <si>
    <t>Организация мероприятий по сохранению, реставрации (ремонту) объектов культурного наследия</t>
  </si>
  <si>
    <t>02 1 02 00000</t>
  </si>
  <si>
    <t>Оказание муниципальной услуги в области музейного дела и обеспечение деятельности муниципального бюджетного учреждения культуры «Череповецкое музейное объединение»</t>
  </si>
  <si>
    <t>Осуществление реставрации и консервации музейных предметов, музейных коллекций</t>
  </si>
  <si>
    <t>02 1 03 00000</t>
  </si>
  <si>
    <t>02 1 04 00000</t>
  </si>
  <si>
    <t>Формирование, учет, изучение, обеспечение физического сохранения и безопасности музейных предметов, музейных коллекций</t>
  </si>
  <si>
    <t>02 1 06 00000</t>
  </si>
  <si>
    <t>Оказание муниципальной услуги в области библиотечного дела и обеспечение деятельности муниципального бюджетного учреждения культуры «Объединение библиотек»</t>
  </si>
  <si>
    <t>02 1 07 00000</t>
  </si>
  <si>
    <t>Библиографическая обработка документов и создание каталогов</t>
  </si>
  <si>
    <t>02 1 08 00000</t>
  </si>
  <si>
    <t>Формирование, учет, изучение, обеспечение физического сохранения и безопасности фондов библиотеки</t>
  </si>
  <si>
    <t>02 1 09 00000</t>
  </si>
  <si>
    <t>02 2 00 00000</t>
  </si>
  <si>
    <t>Искусство</t>
  </si>
  <si>
    <t>02 2 01 00000</t>
  </si>
  <si>
    <t>Оказание муниципальных услуг в области театрально-концертного дела и обеспечение деятельности муниципальных учреждений культуры</t>
  </si>
  <si>
    <t>02 2 02 00000</t>
  </si>
  <si>
    <t>02 2 03 00000</t>
  </si>
  <si>
    <t>Оказание муниципальной услуги в области предоставления предпрофессиональных программ и обеспечение деятельности школ искусств</t>
  </si>
  <si>
    <t>02 2 04 00000</t>
  </si>
  <si>
    <t>Укрепление материально-технической базы театрально-концертных учреждений</t>
  </si>
  <si>
    <t>02 3 00 00000</t>
  </si>
  <si>
    <t>Досуг</t>
  </si>
  <si>
    <t>02 3 01 00000</t>
  </si>
  <si>
    <t>Организация деятельности клубных формирований и формирований самодеятельного народного творчества</t>
  </si>
  <si>
    <t>02 3 02 00000</t>
  </si>
  <si>
    <t>Организация и проведение городских культурно-массовых мероприятий</t>
  </si>
  <si>
    <t>02 3 03 00000</t>
  </si>
  <si>
    <t>02 3 04 00000</t>
  </si>
  <si>
    <t>02 3 05 00000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</si>
  <si>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</t>
  </si>
  <si>
    <t>02 4 00 00000</t>
  </si>
  <si>
    <t>Туризм</t>
  </si>
  <si>
    <t>02 4 02 00000</t>
  </si>
  <si>
    <t>02 4 03 00000</t>
  </si>
  <si>
    <t>Развитие туристской, инженерной и транспортной инфраструктур</t>
  </si>
  <si>
    <t>02 0 05 00000</t>
  </si>
  <si>
    <t>02 0 05 00120</t>
  </si>
  <si>
    <t>02 0 06 00000</t>
  </si>
  <si>
    <t>03 0 00 00000</t>
  </si>
  <si>
    <t>Муниципальная программа «Создание условий для развития физической культуры и спорта в городе Череповце» на 2013 – 2022 годы</t>
  </si>
  <si>
    <t>03 0 01 00000</t>
  </si>
  <si>
    <t>03 0 02 00000</t>
  </si>
  <si>
    <t>03 0 03 00000</t>
  </si>
  <si>
    <t>03 0 04 00000</t>
  </si>
  <si>
    <t>03 0 05 00000</t>
  </si>
  <si>
    <t>Популяризация физической культуры и спорта и здорового образа жизни</t>
  </si>
  <si>
    <t>03 0 08 00000</t>
  </si>
  <si>
    <t>03 0 08 00120</t>
  </si>
  <si>
    <t>03 0 09 00000</t>
  </si>
  <si>
    <t>Развитие объектов массовой доступности для занятий физической культурой и спортом</t>
  </si>
  <si>
    <t>03 0 10 00000</t>
  </si>
  <si>
    <t>Развитие волейбола</t>
  </si>
  <si>
    <t>04 0 00 00000</t>
  </si>
  <si>
    <t>04 0 02 00000</t>
  </si>
  <si>
    <t>04 0 02 00140</t>
  </si>
  <si>
    <t>Обеспечение сохранности документов Архивного фонда и других архивных документов и предоставление потребителям ретроспективной информации за счет средств городского бюджета</t>
  </si>
  <si>
    <t>04 0 02 72190</t>
  </si>
  <si>
    <t>Осуществление отдельных государственных полномочий в соответствии с законом области от 28 апреля 2006 года № 1443-ОЗ «О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дела» за счет средств областного бюджета</t>
  </si>
  <si>
    <t>05 0 00 00000</t>
  </si>
  <si>
    <t>Муниципальная программа «Охрана окружающей среды» на 2013 – 2022 годы</t>
  </si>
  <si>
    <t>05 0 02 00000</t>
  </si>
  <si>
    <t>05 0 06 00000</t>
  </si>
  <si>
    <t>05 0 18 00000</t>
  </si>
  <si>
    <t>05 0 18 00120</t>
  </si>
  <si>
    <t>05 0 18 72180</t>
  </si>
  <si>
    <t>Осуществление отдельных государственных полномочий в соответствии с законом области от 28 июня 2006 года № 1465-ОЗ «О наделении органов местного самоуправления отдельными государственными полномочиями в сфере охраны окружающей среды» за счет средств областного бюджета</t>
  </si>
  <si>
    <t>06 0 00 00000</t>
  </si>
  <si>
    <t>06 0 01 00000</t>
  </si>
  <si>
    <t>Повышение качества и безопасности товаров и услуг на потребительском рынке посредством проведения конкурсов среди предприятий сферы потребительского рынка</t>
  </si>
  <si>
    <t>07 0 00 00000</t>
  </si>
  <si>
    <t>07 0 01 00000</t>
  </si>
  <si>
    <t>Формирование инфраструктуры поддержки малого и среднего предпринимательства</t>
  </si>
  <si>
    <t>08 0 00 00000</t>
  </si>
  <si>
    <t>08 0 01 00000</t>
  </si>
  <si>
    <t>08 0 02 00000</t>
  </si>
  <si>
    <t>08 0 03 00000</t>
  </si>
  <si>
    <t>09 0 00 00000</t>
  </si>
  <si>
    <t>09 0 01 00000</t>
  </si>
  <si>
    <t>09 0 02 00000</t>
  </si>
  <si>
    <t>09 0 03 00000</t>
  </si>
  <si>
    <t>10 0 00 00000</t>
  </si>
  <si>
    <t>Муниципальная программа «Здоровый город» на 2014 – 2022 годы</t>
  </si>
  <si>
    <t>10 0 01 00000</t>
  </si>
  <si>
    <t>10 0 03 00000</t>
  </si>
  <si>
    <t>11 0 00 00000</t>
  </si>
  <si>
    <t>Муниципальная программа «iCity-Современные информационные технологии г. Череповца» на 2014 – 2020 годы</t>
  </si>
  <si>
    <t>11 0 01 00000</t>
  </si>
  <si>
    <t>11 0 02 00000</t>
  </si>
  <si>
    <t>13 0 00 00000</t>
  </si>
  <si>
    <t>13 0 01 00000</t>
  </si>
  <si>
    <t>13 0 02 00000</t>
  </si>
  <si>
    <t>Сохранение и развитие сети муниципальных загородных оздоровительных лагерей, создание условий для беспрепятственного доступа детей-инвалидов и детей с ограниченными возможностями здоровья к местам отдыха за счет средств областного бюджета</t>
  </si>
  <si>
    <t>13 0 02 71030</t>
  </si>
  <si>
    <t>13 0 03 00000</t>
  </si>
  <si>
    <t>13 0 03 90300</t>
  </si>
  <si>
    <t>Выплата ежемесячного социального пособия на оздоровление работникам учреждений здравоохранения за счет средств городского бюджета</t>
  </si>
  <si>
    <t>13 0 03 90310</t>
  </si>
  <si>
    <t>13 0 04 00000</t>
  </si>
  <si>
    <t>13 0 04 90400</t>
  </si>
  <si>
    <t>Выплата ежемесячного социального пособия за найм (поднайм) жилых помещений специалистам учреждений здравоохранения за счет средств городского бюджета</t>
  </si>
  <si>
    <t>13 0 04 90410</t>
  </si>
  <si>
    <t>13 0 05 00000</t>
  </si>
  <si>
    <t>13 0 05 90500</t>
  </si>
  <si>
    <t>Выплата вознаграждений лицам, имеющим знак «За особые заслуги перед городом Череповцом» за счет средств городского бюджета</t>
  </si>
  <si>
    <t>13 0 05 90510</t>
  </si>
  <si>
    <t>13 0 06 00000</t>
  </si>
  <si>
    <t>13 0 06 90600</t>
  </si>
  <si>
    <t>Выплата вознаграждений лицам, имеющим звание «Почетный гражданин города Череповца» за счет средств городского бюджета</t>
  </si>
  <si>
    <t>13 0 06 90610</t>
  </si>
  <si>
    <t>13 0 07 00000</t>
  </si>
  <si>
    <t>13 0 08 00000</t>
  </si>
  <si>
    <t>13 0 19 00000</t>
  </si>
  <si>
    <t>14 0 00 00000</t>
  </si>
  <si>
    <t>Муниципальная программа «Обеспечение жильем отдельных категорий граждан» на 2014 – 2020 годы</t>
  </si>
  <si>
    <t>14 0 01 00000</t>
  </si>
  <si>
    <t>Предоставление государственной поддержки по обеспечению жильем отдельных категорий граждан в соответствии с федеральным и областным законодательством</t>
  </si>
  <si>
    <t>14 0 01 51340</t>
  </si>
  <si>
    <t>14 0 01 51350</t>
  </si>
  <si>
    <t>14 1 00 00000</t>
  </si>
  <si>
    <t>14 1 01 00000</t>
  </si>
  <si>
    <t>14 1 01 L0200</t>
  </si>
  <si>
    <t>14 2 00 00000</t>
  </si>
  <si>
    <t>14 2 01 00000</t>
  </si>
  <si>
    <t>15 0 00 00000</t>
  </si>
  <si>
    <t>15 1 00 00000</t>
  </si>
  <si>
    <t>Энергосбережение и повышение энергетической эффективности в организациях с участием муниципального образования</t>
  </si>
  <si>
    <t>15 1 01 00000</t>
  </si>
  <si>
    <t>Мероприятия по энергосбережению, направленные на снижение потребления энергоресурсов и воды, в организациях с участием муниципального образования</t>
  </si>
  <si>
    <t>15 2 00 00000</t>
  </si>
  <si>
    <t>15 2 01 00000</t>
  </si>
  <si>
    <t>17 0 00 00000</t>
  </si>
  <si>
    <t>Муниципальная программа «Реализация градостроительной политики города Череповца» на 2014 – 2022 годы</t>
  </si>
  <si>
    <t>17 0 03 00000</t>
  </si>
  <si>
    <t>17 0 03 00120</t>
  </si>
  <si>
    <t>18 0 00 00000</t>
  </si>
  <si>
    <t>18 1 00 00000</t>
  </si>
  <si>
    <t>18 1 01 00000</t>
  </si>
  <si>
    <t>18 1 02 00000</t>
  </si>
  <si>
    <t>Мероприятия по содержанию и ремонту улично-дорожной сети города</t>
  </si>
  <si>
    <t>18 1 02 S1350</t>
  </si>
  <si>
    <t>18 1 03 00000</t>
  </si>
  <si>
    <t>18 1 04 00000</t>
  </si>
  <si>
    <t>Осуществление дорожной деятельности в отношении автомобильных дорог общего пользования местного значения</t>
  </si>
  <si>
    <t>18 1 04 71350</t>
  </si>
  <si>
    <t>Осуществление дорожной деятельности в отношении автомобильных дорог общего пользования местного значения за счет средств областного бюджета</t>
  </si>
  <si>
    <t>18 1 05 00000</t>
  </si>
  <si>
    <t>Осуществление отдельных государственных полномочий в соответствии с законом области от 15 января 2013 года № 2966-ОЗ «О наделении органов местного самоуправления отдельными государственными полномочиями по отлову и содержанию безнадзорных животных»</t>
  </si>
  <si>
    <t>18 1 05 72230</t>
  </si>
  <si>
    <t>Осуществление отдельных государственных полномочий в соответствии с законом области от 15 января 2013 года № 2966-ОЗ «О наделении органов местного самоуправления отдельными государственными полномочиями по отлову и содержанию безнадзорных животных» за счет средств областного бюджета</t>
  </si>
  <si>
    <t>18 2 00 00000</t>
  </si>
  <si>
    <t>18 2 01 00000</t>
  </si>
  <si>
    <t>18 2 02 00000</t>
  </si>
  <si>
    <t>18 2 03 00000</t>
  </si>
  <si>
    <t>18 0 01 00000</t>
  </si>
  <si>
    <t>18 0 01 00120</t>
  </si>
  <si>
    <t>19 0 00 00000</t>
  </si>
  <si>
    <t>19 0 01 00000</t>
  </si>
  <si>
    <t>19 0 02 00000</t>
  </si>
  <si>
    <t>19 0 03 00000</t>
  </si>
  <si>
    <t>19 0 04 00000</t>
  </si>
  <si>
    <t>19 0 04 00120</t>
  </si>
  <si>
    <t>20 0 00 00000</t>
  </si>
  <si>
    <t>20 0 01 00000</t>
  </si>
  <si>
    <t>20 0 01 01000</t>
  </si>
  <si>
    <t>20 0 01 71230</t>
  </si>
  <si>
    <t>Реализация мероприятий по строительству объектов инфраструктуры инвестиционного проекта Индустриальный парк «Череповец» за счет средств областного бюджета</t>
  </si>
  <si>
    <t>20 0 01 71350</t>
  </si>
  <si>
    <t>20 0 02 00000</t>
  </si>
  <si>
    <t>20 0 03 00000</t>
  </si>
  <si>
    <t>Обеспечение создания условий для реализации муниципальной программы</t>
  </si>
  <si>
    <t>21 0 00 00000</t>
  </si>
  <si>
    <t>21 1 00 00000</t>
  </si>
  <si>
    <t>21 1 01 00000</t>
  </si>
  <si>
    <t>21 1 03 00000</t>
  </si>
  <si>
    <t>Ремонт и оборудование эвакуационных путей зданий</t>
  </si>
  <si>
    <t>21 1 04 00000</t>
  </si>
  <si>
    <t>21 1 05 00000</t>
  </si>
  <si>
    <t>21 1 06 00000</t>
  </si>
  <si>
    <t>21 1 07 00000</t>
  </si>
  <si>
    <t>Огнезащитная обработка деревянных и металлических конструкций зданий, декорации и одежды сцены. Проведение экспертизы</t>
  </si>
  <si>
    <t>21 2 00 00000</t>
  </si>
  <si>
    <t>21 2 01 00000</t>
  </si>
  <si>
    <t>21 2 03 00000</t>
  </si>
  <si>
    <t>Содержание городской системы оповещения и информирования населения</t>
  </si>
  <si>
    <t>22 0 00 00000</t>
  </si>
  <si>
    <t>22 1 00 00000</t>
  </si>
  <si>
    <t>22 1 01 00000</t>
  </si>
  <si>
    <t>22 1 02 00000</t>
  </si>
  <si>
    <t>22 2 00 00000</t>
  </si>
  <si>
    <t>22 2 02 00000</t>
  </si>
  <si>
    <t>22 2 03 00000</t>
  </si>
  <si>
    <t>22 4 00 00000</t>
  </si>
  <si>
    <t>22 4 01 00000</t>
  </si>
  <si>
    <t>22 4 03 00000</t>
  </si>
  <si>
    <t>22 4 03 72250</t>
  </si>
  <si>
    <t>23 0 00 00000</t>
  </si>
  <si>
    <t>23 0 02 00000</t>
  </si>
  <si>
    <t>23 0 03 00000</t>
  </si>
  <si>
    <t>23 0 04 00000</t>
  </si>
  <si>
    <t>Обеспечение информирования населения о деятельности органов местного самоуправления, органов мэрии и актуальных вопросах городской жизнедеятельности с учетом социального мониторинга общественно-политической ситуации в городе</t>
  </si>
  <si>
    <t>23 0 05 00000</t>
  </si>
  <si>
    <t>23 0 06 00000</t>
  </si>
  <si>
    <t>24 0 00 00000</t>
  </si>
  <si>
    <t>Муниципальная программа «Обеспечение законности, правопорядка и общественной безопасности в городе Череповце» на 2014 – 2020 годы</t>
  </si>
  <si>
    <t>24 1 00 00000</t>
  </si>
  <si>
    <t>Внедрение современных технических средств, направленных на предупреждение правонарушений и преступлений в общественных местах и на улицах за счет средств городского бюджета</t>
  </si>
  <si>
    <t>24 1 03 S1060</t>
  </si>
  <si>
    <t>Внедрение и (или) эксплуатация аппаратно-программного комплекса «Безопасный город» за счет средств городского бюджета</t>
  </si>
  <si>
    <t>24 1 03 71060</t>
  </si>
  <si>
    <t>Внедрение и (или) эксплуатация аппаратно-программного комплекса «Безопасный город» за счет средств областного бюджета</t>
  </si>
  <si>
    <t>24 1 05 00000</t>
  </si>
  <si>
    <t>90 0 00 00000</t>
  </si>
  <si>
    <t>91 0 00 00000</t>
  </si>
  <si>
    <t>91 1 00 00000</t>
  </si>
  <si>
    <t>91 1 00 00120</t>
  </si>
  <si>
    <t>91 2 00 00000</t>
  </si>
  <si>
    <t>Обеспечение деятельности исполнительных органов местного самоуправления</t>
  </si>
  <si>
    <t>91 2 00 00120</t>
  </si>
  <si>
    <t>Обеспечение деятельности представительного органа муниципального образования</t>
  </si>
  <si>
    <t>92 0 00 00000</t>
  </si>
  <si>
    <t>92 1 00 00000</t>
  </si>
  <si>
    <t>92 1 00 00120</t>
  </si>
  <si>
    <t>Расходы на обеспечение функций представительного органа муниципального образования</t>
  </si>
  <si>
    <t>92 2 00 00000</t>
  </si>
  <si>
    <t>92 2 00 00120</t>
  </si>
  <si>
    <t>93 0 00 00000</t>
  </si>
  <si>
    <t>93 0 00 00120</t>
  </si>
  <si>
    <t>Обеспечение деятельности контрольно-счетной палаты города Череповца</t>
  </si>
  <si>
    <t>Реализация функций органов местного самоуправления города, связанных с общегородским управлением и проведением мероприятий</t>
  </si>
  <si>
    <t>94 0 00 00000</t>
  </si>
  <si>
    <t>94 1 00 00000</t>
  </si>
  <si>
    <t>94 2 00 00000</t>
  </si>
  <si>
    <t>95 0 00 00000</t>
  </si>
  <si>
    <t>95 1 00 00000</t>
  </si>
  <si>
    <t>Резервный фонд мэрии города</t>
  </si>
  <si>
    <t>99 0 00 00000</t>
  </si>
  <si>
    <t>Иные непрограммные расходы</t>
  </si>
  <si>
    <t>99 1 00 00000</t>
  </si>
  <si>
    <t>99 2 00 00000</t>
  </si>
  <si>
    <t>20 0 01 S1350</t>
  </si>
  <si>
    <t>20 0 01 S1232</t>
  </si>
  <si>
    <t>24 1 03 00150</t>
  </si>
  <si>
    <t>01 1 01 72010</t>
  </si>
  <si>
    <t>91 2 00 72210</t>
  </si>
  <si>
    <t>91 2 00 51200</t>
  </si>
  <si>
    <t>91 2 00 72140</t>
  </si>
  <si>
    <t>91 2 00 72170</t>
  </si>
  <si>
    <t>91 2 00 72200</t>
  </si>
  <si>
    <t>Субвенция на осуществление отдельных государственных полномочий в соответствии с законом области от 08.11.2011 № 2642-ОЗ «О наделении органов местного самоуправления городского округа «Город Череповец» отдельными государственными полномочиями в сфере труда»</t>
  </si>
  <si>
    <t>Субвенция на осуществление отдельных государственных полномочий в сфере административных отношений в соответствии с законом области от 28.11.2005 № 1369-ОЗ «О наделении органов местного самоуправления отдельными государственными полномочиями в сфере административных отношений»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</si>
  <si>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</si>
  <si>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отдельных государственных полномочий в соответствии с законом области от 05.10.2006 № 1501-ОЗ «О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регулирования цен (тарифов)»</t>
  </si>
  <si>
    <t>Организация и проведение мероприятий с детьми и молодежью, организация поддержки детских и молодежных общественных объединений в рамках текущей деятельности муниципального казенного учреждения «Череповецкий молодежный центр»</t>
  </si>
  <si>
    <t>Муниципальная программа «Развитие образования» на 2013 – 2022 годы</t>
  </si>
  <si>
    <t>Обеспечение питанием обучающихся в МОУ</t>
  </si>
  <si>
    <t>Ежемесячное социальное пособие на оздоровление отдельным категориям работников муниципальных дошкольных образовательных учреждений в соответствии с решением Череповецкой городской Думы от 29.05.2012 № 94</t>
  </si>
  <si>
    <t>Изготовление и рассылка поздравительных открыток ветеранам Великой Отечественной войны в связи с Днем Победы</t>
  </si>
  <si>
    <t xml:space="preserve">Социальные выплаты на приобретение (строительство) жилья молодым семьям </t>
  </si>
  <si>
    <t>теперь нет</t>
  </si>
  <si>
    <t>20 0 01 71240</t>
  </si>
  <si>
    <t>Реализация мероприятий по строительству и (или) реконструкции объектов инфраструктуры, необходимых для реализации инвестиционных проектов в моногородах за счет средств от некоммерческой организации «Фонд развития моногородов»</t>
  </si>
  <si>
    <t>17 0 01 00000</t>
  </si>
  <si>
    <t>24 2 03 00000</t>
  </si>
  <si>
    <t>24 2 00 00000</t>
  </si>
  <si>
    <t>Повышение безопасности дорожного движения в городе Череповце</t>
  </si>
  <si>
    <t>Повышение эффективности мероприятий, направленных на обеспечение безопасного передвижения на улицах города участников дорожного движения</t>
  </si>
  <si>
    <t>Обеспечение подготовки градостроительной документации и нормативно-правовых актов</t>
  </si>
  <si>
    <t>11 0 02 72060</t>
  </si>
  <si>
    <t>Осуществление отдельных государственных полномочий в соответствии с законом области от 17 декабря 2007 года № 1720-ОЗ «О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 обучающихся в федеральных образовательных учреждениях), лиц из числа детей указанных категорий» за счет средств областного бюджета</t>
  </si>
  <si>
    <t>99 3 00 00000</t>
  </si>
  <si>
    <t>Расходы по подготовке и проведению Всероссийской сельскохозяйственной переписи на территории Вологодской области</t>
  </si>
  <si>
    <t>99 3 00 53910</t>
  </si>
  <si>
    <t>Оснащение аварийно-спасательных подразделений МБУ «СпаС» современными аварийно-спасательными средствами и инструментом</t>
  </si>
  <si>
    <t>Осуществление отдельных государственных полномочий в соответствии с законом области от 30.03.2016 № 3896-ОЗ «О наделении органов местного самоуправления отдельными государственными полномочиями по подготовке и проведению Всероссийской сельскохозяйственной переписи на территории Вологодской области» за счет средств федерального бюджета</t>
  </si>
  <si>
    <t>Организация и проведение мероприятий с детьми и молодежью за счет средств городского бюджета</t>
  </si>
  <si>
    <t>Субвенция на осуществление отдельных государственных полномочий в соответствии с законом области от 01.02.2013 № 2985-ОЗ «О наделении органов местного самоуправления отдельными государственными полномочиями по обеспечению жилыми помещениями детей-сирот и детей, оставшихся без попечения родителей»</t>
  </si>
  <si>
    <t>Организация временного трудоустройства несовершеннолетних в возрасте от 14 до 18 лет в свободное от учебы время</t>
  </si>
  <si>
    <t>Обеспечение технической поддержкой и программным обеспечением подразделений мэрии, осуществляющих отдельные государственные полномочия в соответствии с законом области от 17 декабря 2007 года № 1720-ОЗ «О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 обучающихся в федеральных образовательных учреждениях), лиц из числа детей указанных категорий» за счет средств областного бюджета</t>
  </si>
  <si>
    <t>13 0 20 00000</t>
  </si>
  <si>
    <t>Организация работы отдела опеки и попечительства мэрии по реализации основных задач, выполнению функций органов опеки и попечительства, в рамках переданных государственных полномочий в соответствии с отдельными законами Вологодской области</t>
  </si>
  <si>
    <t>13 0 20 72060</t>
  </si>
  <si>
    <t>91 1 00 74010</t>
  </si>
  <si>
    <t>Иные межбюджетные трансферты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за счет средств областного бюджета</t>
  </si>
  <si>
    <t>Наименование муниципальных программ</t>
  </si>
  <si>
    <t>Создание условий для осуществления присмотра и ухода за детьми в муниципальных дошкольных образовательных учреждениях и дошкольных группах муниципальных общеобразовательных учреждений, реализующих основные общеобразовательные программы – образовательные программы дошкольного образования</t>
  </si>
  <si>
    <t>01 2 10 00000</t>
  </si>
  <si>
    <t>Организация проведения общественно-значимых мероприятий в сфере образования, науки и молодежной политики</t>
  </si>
  <si>
    <t>01 3 04 00000</t>
  </si>
  <si>
    <t>01 6 01 00000</t>
  </si>
  <si>
    <t>Текущие ремонты и работы по благоустройству территорий</t>
  </si>
  <si>
    <t>01 6 02 00000</t>
  </si>
  <si>
    <t>Оборудование, мебель для образовательных учреждений</t>
  </si>
  <si>
    <t xml:space="preserve">Организация работы по ведению бухгалтерского (бюджетного) учета и отчетности и отчетности и обеспечение деятельности МКУ «ЦБ ОУК» </t>
  </si>
  <si>
    <t>Оказание муниципальной услуги в области предоставления общеразвивающих программ и обеспечение деятельности МБОУ ДО «ДДиЮ «Дом Знаний»</t>
  </si>
  <si>
    <t>02 2 05 00000</t>
  </si>
  <si>
    <t xml:space="preserve">Укрепление материально-технической базы учреждений дополнительного образования сферы искусств </t>
  </si>
  <si>
    <t>02 2 06 00000</t>
  </si>
  <si>
    <r>
      <t>Развитие театрально-концертного дела</t>
    </r>
    <r>
      <rPr>
        <sz val="13"/>
        <color rgb="FF000000"/>
        <rFont val="Times New Roman"/>
        <family val="1"/>
        <charset val="204"/>
      </rPr>
      <t xml:space="preserve"> </t>
    </r>
  </si>
  <si>
    <t xml:space="preserve">Укрепление материально-технической базы клубных учреждений </t>
  </si>
  <si>
    <t xml:space="preserve">Создание условий для организации досуга населения </t>
  </si>
  <si>
    <t>02 3 06 00000</t>
  </si>
  <si>
    <t xml:space="preserve">Обеспечение сохранности и целостности историко-архитектурного комплекса, исторической среды и ландшафтов </t>
  </si>
  <si>
    <t>02 4 01 00000</t>
  </si>
  <si>
    <t xml:space="preserve">Организационно-методическое обеспечение туристской деятельности </t>
  </si>
  <si>
    <t xml:space="preserve">Продвижение городского туристического продукта на российском рынке </t>
  </si>
  <si>
    <t>Организация и обеспечение подготовки спортивного резерва в том числе обеспечение участия спортивных сборных команд в спортивных соревнованиях</t>
  </si>
  <si>
    <t>Развитие детско-юношеского и массового спорта, в том числе реализация дополнительных предпрофессиональных программ</t>
  </si>
  <si>
    <t>Муниципальная программа «Развитие архивного дела» на 2013 – 2019 годы</t>
  </si>
  <si>
    <t>Организация сбора от населения города отработанных осветительных устройств, электрических ламп и иных ртутьсодержащих отходов (субсидии на возмещение затрат по осуществлению сбора, транспортирования и утилизации ртутьсодержащих отходов от физических лиц (кроме потребителей ртутьсодержащих ламп, являющихся собственниками, нанимателями, пользователями помещений в многоквартирных домах и имеющих заключенный собственниками указанных помещений договор управления многоквартирными домами или договор оказания услуг и (или) выполнения работ по содержанию и ремонту общего имущества в таких домах))</t>
  </si>
  <si>
    <t>Организация работ по реализации целей, задач комитета охраны окружающей среды мэрии, выполнение его функциональных обязанностей и реализации муниципальной программы</t>
  </si>
  <si>
    <t>Муниципальная программа «Содействие развитию потребительского рынка в городе Череповце на 2013 – 2019 годы»</t>
  </si>
  <si>
    <t>Муниципальная программа «Поддержка и развитие малого и среднего предпринимательства в городе Череповце на 2013 – 2019 годы»</t>
  </si>
  <si>
    <t>07 0 03 00000</t>
  </si>
  <si>
    <t>Финансовая поддержка субъектов малого и среднего предпринимательства</t>
  </si>
  <si>
    <t>07 0 03 R064A</t>
  </si>
  <si>
    <t>Поддержка и развитие малого и среднего предпринимательства муниципального образования, вошедшего в список моногородов за счет средств областного бюджета</t>
  </si>
  <si>
    <t>Муниципальная программа «Повышение инвестиционной привлекательности города Череповца» на 2015 – 2019 годы</t>
  </si>
  <si>
    <t>Муниципальная программа «Развитие молодежной политики» на 2013 – 2019 годы</t>
  </si>
  <si>
    <t>11 0 02 00150</t>
  </si>
  <si>
    <t>Обеспечение выполнения муниципального задания бюджетным учреждением города в сфере информационных технологий по обеспечению надежного функционирования технической и сетевой инфраструктуры, информационных систем, средств связи органов мэрии города за счет средств городского бюджета</t>
  </si>
  <si>
    <t>Муниципальная программа «Социальная поддержка граждан» на 2014 – 2019 годы</t>
  </si>
  <si>
    <t>Компенсация части стоимости путевок в организации отдыха детей и их оздоровления для детей работников органов городского самоуправления и муниципальных учреждений города</t>
  </si>
  <si>
    <t>Выплата вознаграждений лицам, имеющим знак «За особые заслуги перед городом Череповцом» в соответствии с постановлением Череповецкой городской Думы от 27.09.2005  № 88</t>
  </si>
  <si>
    <t>Осуществление полномочий по обеспечению жильем отдельных категорий граждан, установленных Федеральным законом от   12 января 1995 года № 5-ФЗ «О ветеранах», в соответствии с Указом Президента Российской Федерации от 7 мая 2008 года  № 714 «Об обеспечении жильем ветеранов Великой Отечественной войны 1941 – 1945 годов»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</si>
  <si>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за счет средств федерального бюджета</t>
  </si>
  <si>
    <t>Муниципальная программа «Энергосбережение и повышение энергетической эффективности на территории муниципального образования «Город Череповец» на 2014 – 2019 годы</t>
  </si>
  <si>
    <t>Оснащение индивидуальными приборами учета коммунальных ресурсов жилых помещений в многоквартирных домах</t>
  </si>
  <si>
    <t>Муниципальная программа «Развитие жилищно-коммунального хозяйства города Череповца» на 2014 – 2019 годы</t>
  </si>
  <si>
    <t>Содержание и ремонт улично-дорожной сети города в рамках софинансирования с областным Дорожным фондом</t>
  </si>
  <si>
    <t>18 2 04 00000</t>
  </si>
  <si>
    <t>Предоставление финансовой поддержки в виде субсидий на капитальный ремонт жилищного фонда (включая установку элементов благоустройства)</t>
  </si>
  <si>
    <t>Муниципальная программа «Развитие земельно-имущественного комплекса города Череповца» на 2014 – 2022 годы</t>
  </si>
  <si>
    <t>Муниципальная программа «Осуществление бюджетных инвестиций в социальную, коммунальную, транспортную инфраструктуры и капитальный ремонт объектов муниципальной собственности города Череповца» на 2014 – 2019 годы</t>
  </si>
  <si>
    <t>Осуществление бюджетных инвестиций в объекты капитального строительства в рамках софинансирования с областным Дорожным фондом</t>
  </si>
  <si>
    <t>20 0 01 S3230</t>
  </si>
  <si>
    <t>Реконструкция зданий под детские сады</t>
  </si>
  <si>
    <t>20 0 01 L1101</t>
  </si>
  <si>
    <t>20 0 01 R1100</t>
  </si>
  <si>
    <t>Реализация перспективных проектов в сфере развития туризма за счет средств областного бюджета</t>
  </si>
  <si>
    <t>20 0 01 73230</t>
  </si>
  <si>
    <t>Реализация мероприятий по строительству, реконструкции объектов социальной и коммунальной инфраструктур муниципальной собственности за счет средств областного бюджета</t>
  </si>
  <si>
    <t>Муниципальная программа «Развитие системы комплексной безопасности жизнедеятельности населения города» на 2014 – 2019 годы</t>
  </si>
  <si>
    <t>21 0 01 00000</t>
  </si>
  <si>
    <t>Организация работ в сфере ГО и ЧС, создание условий для снижения рисков возникновения чрезвычайных ситуаций природного и техногенного характера МКУ «ЦЗНТЧС»</t>
  </si>
  <si>
    <t>21 0 02 00000</t>
  </si>
  <si>
    <t>Организация работ в сфере ГО и ЧС, создание условий для снижения рисков возникновения чрезвычайных ситуаций природного и техногенного характера МБУ «СпаС»</t>
  </si>
  <si>
    <t>21 3 00 00000</t>
  </si>
  <si>
    <t>Построение и развитие аппаратно-программного комплекса «Безопасный город» на территории города Череповца</t>
  </si>
  <si>
    <t>21 3 01 00000</t>
  </si>
  <si>
    <t>21 3 02 00000</t>
  </si>
  <si>
    <t>Внедрение и эксплуатация современных технических средств, направленных на предупреждение правонарушений и преступлений в общественных местах и на улицах</t>
  </si>
  <si>
    <t>21 3 02 S1060</t>
  </si>
  <si>
    <t>Внедрение и эксплуатация современных технических средств, направленных на предупреждение правонарушений и преступлений в общественных местах и на улицах за счет средств городского бюджета</t>
  </si>
  <si>
    <t>21 3 02 71060</t>
  </si>
  <si>
    <t>Муниципальная программа «Совершенствование муниципального управления в городе Череповце» на 2014 – 2019 годы</t>
  </si>
  <si>
    <t>Осуществление отдельных государственных полномочий в соответствии с законом области от 10.12.2014 № 3526-ОЗ «О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услуг» за счет средств областного бюджета</t>
  </si>
  <si>
    <t>Муниципальная программа «Содействие развитию институтов гражданского общества и информационной открытости органов местного самоуправления в городе Череповце» на 2014 – 2019 годы</t>
  </si>
  <si>
    <t>Осуществление отдельных государственных полномочий в сфере административных отношений в соответствии с законом области от 28.11.2005 № 1369-ОЗ «О наделении органов местного самоуправления отдельными государственными полномочиями в сфере административных отношений» за счет средств областного бюджета</t>
  </si>
  <si>
    <t>Осуществление отдельных государственных полномочий в соответствии с законом области от 01.02.2013 № 2985-ОЗ «О наделении органов местного самоуправления отдельными государственными полномочиями по обеспечению жилыми помещениями детей-сирот и детей, оставшихся без попечения родителей» за счет средств областного бюджета</t>
  </si>
  <si>
    <t>Осуществление отдельных государственных полномочий в соответствии с законом области от 05.10.2006 № 1501-ОЗ «О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регулирования цен (тарифов)» за счет средств областного бюджета</t>
  </si>
  <si>
    <t>ВСЕГО РАСХОДОВ</t>
  </si>
  <si>
    <t>Муниципальная программа «Развитие образования» на 2013-2022 годы</t>
  </si>
  <si>
    <t>Муниципальная программа «Развитие культуры и туризма в городе Череповце» на 2016-2022 годы</t>
  </si>
  <si>
    <t>Муниципальная программа «Создание условий для развития физической культуры и спорта в городе Череповце» на 2013-2022 годы</t>
  </si>
  <si>
    <t>Муниципальная программа «Охрана окружающей среды» на 2019-2024 годы</t>
  </si>
  <si>
    <t>Муниципальная программа «Здоровый город» на 2014-2022 годы</t>
  </si>
  <si>
    <t>Муниципальная программа «Социальная поддержка граждан» на 2014-2022 годы</t>
  </si>
  <si>
    <t>Муниципальная программа «Реализация градостроительной политики города Череповца» на 2014-2022 годы</t>
  </si>
  <si>
    <t>Муниципальная программа «Развитие земельно-имущественного комплекса города Череповца» на 2014-2022 годы</t>
  </si>
  <si>
    <t>Муниципальная программа «Содействие развитию институтов гражданского общества и информационной открытости органов местного самоуправления в городе Череповце» на 2014-2022 годы</t>
  </si>
  <si>
    <t>Муниципальная программа «Развитие городского общественного транспорта» на 2014-2022 годы</t>
  </si>
  <si>
    <t>ЦСР</t>
  </si>
  <si>
    <t>12 0 00 00000</t>
  </si>
  <si>
    <t>16 0 00 00000</t>
  </si>
  <si>
    <t>Сумма  (тыс. рублей)</t>
  </si>
  <si>
    <t>Муниципальная программа «Развитие архивного дела» на 2013-2022 годы</t>
  </si>
  <si>
    <t>Муниципальная программа «Содействие развитию потребительского рынка в городе Череповце на 2013-2022 годы»</t>
  </si>
  <si>
    <t>Муниципальная программа «Поддержка и развитие малого и среднего предпринимательства, повышение инвестиционной привлекательности города Череповца на 2020-2024 годы»</t>
  </si>
  <si>
    <t>Муниципальная программа «Управление муниципальными финансами города Череповца» на 2020-2025 годы</t>
  </si>
  <si>
    <t>Муниципальная программа «Развитие молодежной политики» на 2013-2022 годы</t>
  </si>
  <si>
    <t>Муниципальная программа «Обеспечение законности, правопорядка и общественной безопасности в городе Череповце» на 2014-2022 годы</t>
  </si>
  <si>
    <t>Муниципальная программа «Формирование современной городской среды муниципального образования «Город Череповец» на 2018-2024 годы</t>
  </si>
  <si>
    <t>Муниципальная программа «Обеспечение жильем отдельных категорий граждан» на 2014-2022 годы</t>
  </si>
  <si>
    <t>Муниципальная программа «Энергосбережение и повышение энергетической эффективности на территории муниципального образования «Город Череповец» на 2014-2022 годы</t>
  </si>
  <si>
    <t>Муниципальная программа «Развитие жилищно-коммунального хозяйства города Череповца» на 2014-2022 годы</t>
  </si>
  <si>
    <t>Муниципальная программа «Развитие системы комплексной безопасности жизнедеятельности населения города» на 2014-2022 годы</t>
  </si>
  <si>
    <t>Муниципальная программа «Совершенствование муниципального управления в городе Череповце» на 2014-2022 годы</t>
  </si>
  <si>
    <t>Распределение бюджетных ассигнований по муниципальным программам города на 2020 год и плановый период 2021 и 2022 годов</t>
  </si>
  <si>
    <t>Изменения</t>
  </si>
  <si>
    <t>Решение ЧГД от 19.12.2019 № 217
(2020 год)</t>
  </si>
  <si>
    <t>Решение ЧГД от 19.12.2019 № 217 (2021 год)</t>
  </si>
  <si>
    <t>Решение ЧГД от 19.12.2019 № 217 (2022 год)</t>
  </si>
  <si>
    <t>Решение ЧГД от 25.02.2020 № 17 (2021 год)</t>
  </si>
  <si>
    <t>Решение ЧГД от 25.02.2020 № 17 (2020 год)</t>
  </si>
  <si>
    <t>Решение ЧГД от 25.02.2020 № 17 (2022 год)</t>
  </si>
  <si>
    <t>Решение ЧГД от 27.03.2020 № 33 (2020 год)</t>
  </si>
  <si>
    <t>Решение ЧГД от 30.04.2020 № 46 (2021 год)</t>
  </si>
  <si>
    <t>Решение ЧГД от 30.04.2020 № 46 (2020 год)</t>
  </si>
  <si>
    <t>Решение ЧГД от 30.04.2020 № 46 (2022 год)</t>
  </si>
  <si>
    <t>Решение ЧГД от 30.06.2020 № 73 (2020 год)</t>
  </si>
  <si>
    <t>Решение ЧГД от 30.06.2020 № 73 (2021 год)</t>
  </si>
  <si>
    <t>Решение ЧГД от 30.06.2020 № 73 (2022 год)</t>
  </si>
  <si>
    <t>Решение ЧГД от 29.09.2020 № 91 (2022 год)</t>
  </si>
  <si>
    <t>Решение ЧГД от 29.09.2020 № 91 (2020 год)</t>
  </si>
  <si>
    <t>Решение ЧГД от 29.09.2020 № 91 (2021 год)</t>
  </si>
  <si>
    <t>Муниципальная программа «Осуществление бюджетных инвестиций в социальную, коммунальную, транспортную инфраструктуры и капитальный ремонт объектов муниципальной собственности города Череповца» на 2014-2023 годы</t>
  </si>
  <si>
    <t xml:space="preserve">                                                                                              к решению Череповецкой</t>
  </si>
  <si>
    <t xml:space="preserve">                                                                                              городской Думы</t>
  </si>
  <si>
    <t xml:space="preserve">                                                                                              Приложение 15</t>
  </si>
  <si>
    <t xml:space="preserve">                                                                                              от 19.12.2019 № 217</t>
  </si>
  <si>
    <t xml:space="preserve">                                                                                              от                    № </t>
  </si>
  <si>
    <t>Решение ЧГД от 24.11.2020 № 144 (2022 год)</t>
  </si>
  <si>
    <t>Решение ЧГД от 24.11.2020 № 144 (2021 год)</t>
  </si>
  <si>
    <t>Решение ЧГД от 24.11.2020 № 144 (2020 год)</t>
  </si>
  <si>
    <t>Проект решения (2021 год)</t>
  </si>
  <si>
    <t xml:space="preserve">Проект решения (2022 год) </t>
  </si>
  <si>
    <t>Проект решения
 (2020 год)</t>
  </si>
  <si>
    <t xml:space="preserve">                                                                 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</si>
</sst>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8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justify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vertical="center"/>
    </xf>
    <xf numFmtId="0" fontId="1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top" wrapText="1"/>
    </xf>
    <xf numFmtId="164" fontId="1" fillId="2" borderId="0" xfId="0" applyNumberFormat="1" applyFont="1" applyFill="1" applyBorder="1" applyAlignment="1" applyProtection="1">
      <alignment horizontal="right" vertical="center"/>
    </xf>
    <xf numFmtId="164" fontId="1" fillId="2" borderId="1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24">
    <cellStyle name="Excel Built-in Normal" xfId="1"/>
    <cellStyle name="Excel Built-in Normal 1" xfId="2"/>
    <cellStyle name="Excel Built-in Normal 2" xfId="3"/>
    <cellStyle name="Excel Built-in Normal 3" xfId="4"/>
    <cellStyle name="Обычный" xfId="0" builtinId="0"/>
    <cellStyle name="Обычный 10" xfId="5"/>
    <cellStyle name="Обычный 11" xfId="6"/>
    <cellStyle name="Обычный 2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8 2" xfId="20"/>
    <cellStyle name="Обычный 8 2 2" xfId="21"/>
    <cellStyle name="Обычный 8 3" xfId="22"/>
    <cellStyle name="Обычный 9" xfId="23"/>
  </cellStyles>
  <dxfs count="0"/>
  <tableStyles count="0" defaultTableStyle="TableStyleMedium9" defaultPivotStyle="PivotStyleLight16"/>
  <colors>
    <mruColors>
      <color rgb="FFFFFF99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9"/>
  <sheetViews>
    <sheetView zoomScale="80" zoomScaleNormal="80" workbookViewId="0">
      <selection activeCell="A2" sqref="A2:B253"/>
    </sheetView>
  </sheetViews>
  <sheetFormatPr defaultColWidth="9.140625" defaultRowHeight="16.5" x14ac:dyDescent="0.2"/>
  <cols>
    <col min="1" max="1" width="16.5703125" style="11" customWidth="1"/>
    <col min="2" max="2" width="89" style="2" customWidth="1"/>
    <col min="3" max="16384" width="9.140625" style="1"/>
  </cols>
  <sheetData>
    <row r="1" spans="1:3" x14ac:dyDescent="0.2">
      <c r="A1" s="8" t="s">
        <v>50</v>
      </c>
      <c r="B1" s="2" t="s">
        <v>38</v>
      </c>
    </row>
    <row r="2" spans="1:3" x14ac:dyDescent="0.25">
      <c r="A2" s="3" t="s">
        <v>104</v>
      </c>
      <c r="B2" s="14" t="s">
        <v>410</v>
      </c>
    </row>
    <row r="3" spans="1:3" ht="66" x14ac:dyDescent="0.25">
      <c r="A3" s="3" t="s">
        <v>93</v>
      </c>
      <c r="B3" s="14" t="s">
        <v>92</v>
      </c>
    </row>
    <row r="4" spans="1:3" x14ac:dyDescent="0.25">
      <c r="A4" s="3" t="s">
        <v>98</v>
      </c>
      <c r="B4" s="14" t="s">
        <v>411</v>
      </c>
    </row>
    <row r="5" spans="1:3" x14ac:dyDescent="0.25">
      <c r="A5" s="3" t="s">
        <v>96</v>
      </c>
      <c r="B5" s="14" t="s">
        <v>94</v>
      </c>
    </row>
    <row r="6" spans="1:3" x14ac:dyDescent="0.25">
      <c r="A6" s="3" t="s">
        <v>97</v>
      </c>
      <c r="B6" s="14" t="s">
        <v>95</v>
      </c>
    </row>
    <row r="7" spans="1:3" ht="33" x14ac:dyDescent="0.25">
      <c r="A7" s="3" t="s">
        <v>99</v>
      </c>
      <c r="B7" s="14" t="s">
        <v>43</v>
      </c>
    </row>
    <row r="8" spans="1:3" ht="49.5" x14ac:dyDescent="0.25">
      <c r="A8" s="3" t="s">
        <v>100</v>
      </c>
      <c r="B8" s="14" t="s">
        <v>69</v>
      </c>
    </row>
    <row r="9" spans="1:3" x14ac:dyDescent="0.25">
      <c r="A9" s="3" t="s">
        <v>101</v>
      </c>
      <c r="B9" s="14" t="s">
        <v>102</v>
      </c>
    </row>
    <row r="10" spans="1:3" ht="20.25" customHeight="1" x14ac:dyDescent="0.25">
      <c r="A10" s="3" t="s">
        <v>103</v>
      </c>
      <c r="B10" s="14" t="s">
        <v>42</v>
      </c>
    </row>
    <row r="11" spans="1:3" ht="33" x14ac:dyDescent="0.25">
      <c r="A11" s="3" t="s">
        <v>105</v>
      </c>
      <c r="B11" s="14" t="s">
        <v>106</v>
      </c>
    </row>
    <row r="12" spans="1:3" ht="49.5" x14ac:dyDescent="0.25">
      <c r="A12" s="3" t="s">
        <v>399</v>
      </c>
      <c r="B12" s="14" t="s">
        <v>107</v>
      </c>
    </row>
    <row r="13" spans="1:3" ht="82.5" x14ac:dyDescent="0.25">
      <c r="A13" s="3" t="s">
        <v>108</v>
      </c>
      <c r="B13" s="14" t="s">
        <v>441</v>
      </c>
      <c r="C13" s="1" t="s">
        <v>415</v>
      </c>
    </row>
    <row r="14" spans="1:3" ht="66" x14ac:dyDescent="0.25">
      <c r="A14" s="3" t="s">
        <v>109</v>
      </c>
      <c r="B14" s="14" t="s">
        <v>110</v>
      </c>
    </row>
    <row r="15" spans="1:3" ht="66" x14ac:dyDescent="0.25">
      <c r="A15" s="3" t="s">
        <v>112</v>
      </c>
      <c r="B15" s="14" t="s">
        <v>111</v>
      </c>
    </row>
    <row r="16" spans="1:3" x14ac:dyDescent="0.25">
      <c r="A16" s="3" t="s">
        <v>113</v>
      </c>
      <c r="B16" s="14" t="s">
        <v>41</v>
      </c>
    </row>
    <row r="17" spans="1:2" ht="49.5" x14ac:dyDescent="0.25">
      <c r="A17" s="3" t="s">
        <v>114</v>
      </c>
      <c r="B17" s="14" t="s">
        <v>86</v>
      </c>
    </row>
    <row r="18" spans="1:2" ht="66" x14ac:dyDescent="0.25">
      <c r="A18" s="3" t="s">
        <v>116</v>
      </c>
      <c r="B18" s="14" t="s">
        <v>115</v>
      </c>
    </row>
    <row r="19" spans="1:2" ht="66" x14ac:dyDescent="0.25">
      <c r="A19" s="3" t="s">
        <v>117</v>
      </c>
      <c r="B19" s="14" t="s">
        <v>118</v>
      </c>
    </row>
    <row r="20" spans="1:2" ht="33" x14ac:dyDescent="0.25">
      <c r="A20" s="3" t="s">
        <v>119</v>
      </c>
      <c r="B20" s="14" t="s">
        <v>44</v>
      </c>
    </row>
    <row r="21" spans="1:2" ht="66" x14ac:dyDescent="0.25">
      <c r="A21" s="3" t="s">
        <v>120</v>
      </c>
      <c r="B21" s="14" t="s">
        <v>121</v>
      </c>
    </row>
    <row r="22" spans="1:2" ht="66" x14ac:dyDescent="0.25">
      <c r="A22" s="3" t="s">
        <v>122</v>
      </c>
      <c r="B22" s="14" t="s">
        <v>123</v>
      </c>
    </row>
    <row r="23" spans="1:2" ht="33" x14ac:dyDescent="0.25">
      <c r="A23" s="3" t="s">
        <v>442</v>
      </c>
      <c r="B23" s="14" t="s">
        <v>443</v>
      </c>
    </row>
    <row r="24" spans="1:2" x14ac:dyDescent="0.25">
      <c r="A24" s="3" t="s">
        <v>124</v>
      </c>
      <c r="B24" s="14" t="s">
        <v>45</v>
      </c>
    </row>
    <row r="25" spans="1:2" ht="50.25" customHeight="1" x14ac:dyDescent="0.25">
      <c r="A25" s="3" t="s">
        <v>125</v>
      </c>
      <c r="B25" s="14" t="s">
        <v>126</v>
      </c>
    </row>
    <row r="26" spans="1:2" ht="49.5" x14ac:dyDescent="0.25">
      <c r="A26" s="3" t="s">
        <v>127</v>
      </c>
      <c r="B26" s="14" t="s">
        <v>128</v>
      </c>
    </row>
    <row r="27" spans="1:2" ht="33" x14ac:dyDescent="0.25">
      <c r="A27" s="3" t="s">
        <v>444</v>
      </c>
      <c r="B27" s="14" t="s">
        <v>443</v>
      </c>
    </row>
    <row r="28" spans="1:2" x14ac:dyDescent="0.25">
      <c r="A28" s="3" t="s">
        <v>129</v>
      </c>
      <c r="B28" s="14" t="s">
        <v>46</v>
      </c>
    </row>
    <row r="29" spans="1:2" ht="33" x14ac:dyDescent="0.25">
      <c r="A29" s="3" t="s">
        <v>130</v>
      </c>
      <c r="B29" s="14" t="s">
        <v>131</v>
      </c>
    </row>
    <row r="30" spans="1:2" ht="52.5" customHeight="1" x14ac:dyDescent="0.25">
      <c r="A30" s="3" t="s">
        <v>132</v>
      </c>
      <c r="B30" s="14" t="s">
        <v>133</v>
      </c>
    </row>
    <row r="31" spans="1:2" ht="52.5" customHeight="1" x14ac:dyDescent="0.25">
      <c r="A31" s="3" t="s">
        <v>134</v>
      </c>
      <c r="B31" s="14" t="s">
        <v>60</v>
      </c>
    </row>
    <row r="32" spans="1:2" ht="52.5" customHeight="1" x14ac:dyDescent="0.25">
      <c r="A32" s="3" t="s">
        <v>135</v>
      </c>
      <c r="B32" s="14" t="s">
        <v>136</v>
      </c>
    </row>
    <row r="33" spans="1:2" ht="52.5" customHeight="1" x14ac:dyDescent="0.25">
      <c r="A33" s="3" t="s">
        <v>137</v>
      </c>
      <c r="B33" s="14" t="s">
        <v>138</v>
      </c>
    </row>
    <row r="34" spans="1:2" ht="52.5" customHeight="1" x14ac:dyDescent="0.25">
      <c r="A34" s="3" t="s">
        <v>139</v>
      </c>
      <c r="B34" s="14" t="s">
        <v>140</v>
      </c>
    </row>
    <row r="35" spans="1:2" ht="49.5" x14ac:dyDescent="0.25">
      <c r="A35" s="3" t="s">
        <v>141</v>
      </c>
      <c r="B35" s="14" t="s">
        <v>412</v>
      </c>
    </row>
    <row r="36" spans="1:2" ht="66" x14ac:dyDescent="0.25">
      <c r="A36" s="3" t="s">
        <v>142</v>
      </c>
      <c r="B36" s="14" t="s">
        <v>61</v>
      </c>
    </row>
    <row r="37" spans="1:2" ht="33" x14ac:dyDescent="0.25">
      <c r="A37" s="3" t="s">
        <v>143</v>
      </c>
      <c r="B37" s="14" t="s">
        <v>144</v>
      </c>
    </row>
    <row r="38" spans="1:2" ht="33" x14ac:dyDescent="0.25">
      <c r="A38" s="3" t="s">
        <v>145</v>
      </c>
      <c r="B38" s="14" t="s">
        <v>146</v>
      </c>
    </row>
    <row r="39" spans="1:2" ht="33" x14ac:dyDescent="0.25">
      <c r="A39" s="3" t="s">
        <v>147</v>
      </c>
      <c r="B39" s="14" t="s">
        <v>62</v>
      </c>
    </row>
    <row r="40" spans="1:2" ht="33" x14ac:dyDescent="0.25">
      <c r="A40" s="3" t="s">
        <v>148</v>
      </c>
      <c r="B40" s="14" t="s">
        <v>54</v>
      </c>
    </row>
    <row r="41" spans="1:2" x14ac:dyDescent="0.25">
      <c r="A41" s="3" t="s">
        <v>445</v>
      </c>
      <c r="B41" s="14" t="s">
        <v>446</v>
      </c>
    </row>
    <row r="42" spans="1:2" x14ac:dyDescent="0.25">
      <c r="A42" s="3" t="s">
        <v>447</v>
      </c>
      <c r="B42" s="14" t="s">
        <v>448</v>
      </c>
    </row>
    <row r="43" spans="1:2" ht="33" x14ac:dyDescent="0.25">
      <c r="A43" s="3" t="s">
        <v>149</v>
      </c>
      <c r="B43" s="14" t="s">
        <v>150</v>
      </c>
    </row>
    <row r="44" spans="1:2" ht="33" x14ac:dyDescent="0.25">
      <c r="A44" s="3" t="s">
        <v>192</v>
      </c>
      <c r="B44" s="14" t="s">
        <v>70</v>
      </c>
    </row>
    <row r="45" spans="1:2" x14ac:dyDescent="0.25">
      <c r="A45" s="3" t="s">
        <v>193</v>
      </c>
      <c r="B45" s="14" t="s">
        <v>102</v>
      </c>
    </row>
    <row r="46" spans="1:2" ht="33" x14ac:dyDescent="0.25">
      <c r="A46" s="3" t="s">
        <v>194</v>
      </c>
      <c r="B46" s="14" t="s">
        <v>449</v>
      </c>
    </row>
    <row r="47" spans="1:2" x14ac:dyDescent="0.25">
      <c r="A47" s="3" t="s">
        <v>152</v>
      </c>
      <c r="B47" s="14" t="s">
        <v>151</v>
      </c>
    </row>
    <row r="48" spans="1:2" ht="40.5" customHeight="1" x14ac:dyDescent="0.25">
      <c r="A48" s="3" t="s">
        <v>153</v>
      </c>
      <c r="B48" s="14" t="s">
        <v>154</v>
      </c>
    </row>
    <row r="49" spans="1:2" ht="68.25" customHeight="1" x14ac:dyDescent="0.25">
      <c r="A49" s="3" t="s">
        <v>155</v>
      </c>
      <c r="B49" s="14" t="s">
        <v>156</v>
      </c>
    </row>
    <row r="50" spans="1:2" ht="33" x14ac:dyDescent="0.25">
      <c r="A50" s="3" t="s">
        <v>158</v>
      </c>
      <c r="B50" s="14" t="s">
        <v>157</v>
      </c>
    </row>
    <row r="51" spans="1:2" ht="33" x14ac:dyDescent="0.25">
      <c r="A51" s="3" t="s">
        <v>159</v>
      </c>
      <c r="B51" s="14" t="s">
        <v>160</v>
      </c>
    </row>
    <row r="52" spans="1:2" ht="49.5" x14ac:dyDescent="0.25">
      <c r="A52" s="3" t="s">
        <v>161</v>
      </c>
      <c r="B52" s="14" t="s">
        <v>162</v>
      </c>
    </row>
    <row r="53" spans="1:2" x14ac:dyDescent="0.25">
      <c r="A53" s="3" t="s">
        <v>163</v>
      </c>
      <c r="B53" s="14" t="s">
        <v>164</v>
      </c>
    </row>
    <row r="54" spans="1:2" ht="33" x14ac:dyDescent="0.25">
      <c r="A54" s="3" t="s">
        <v>165</v>
      </c>
      <c r="B54" s="14" t="s">
        <v>166</v>
      </c>
    </row>
    <row r="55" spans="1:2" x14ac:dyDescent="0.25">
      <c r="A55" s="3" t="s">
        <v>167</v>
      </c>
      <c r="B55" s="14" t="s">
        <v>24</v>
      </c>
    </row>
    <row r="56" spans="1:2" x14ac:dyDescent="0.25">
      <c r="A56" s="3" t="s">
        <v>168</v>
      </c>
      <c r="B56" s="14" t="s">
        <v>169</v>
      </c>
    </row>
    <row r="57" spans="1:2" ht="33" x14ac:dyDescent="0.25">
      <c r="A57" s="3" t="s">
        <v>170</v>
      </c>
      <c r="B57" s="14" t="s">
        <v>171</v>
      </c>
    </row>
    <row r="58" spans="1:2" ht="33" x14ac:dyDescent="0.25">
      <c r="A58" s="3" t="s">
        <v>172</v>
      </c>
      <c r="B58" s="14" t="s">
        <v>450</v>
      </c>
    </row>
    <row r="59" spans="1:2" ht="33" x14ac:dyDescent="0.25">
      <c r="A59" s="3" t="s">
        <v>173</v>
      </c>
      <c r="B59" s="14" t="s">
        <v>174</v>
      </c>
    </row>
    <row r="60" spans="1:2" x14ac:dyDescent="0.25">
      <c r="A60" s="3" t="s">
        <v>175</v>
      </c>
      <c r="B60" s="15" t="s">
        <v>176</v>
      </c>
    </row>
    <row r="61" spans="1:2" ht="33" x14ac:dyDescent="0.25">
      <c r="A61" s="3" t="s">
        <v>451</v>
      </c>
      <c r="B61" s="14" t="s">
        <v>452</v>
      </c>
    </row>
    <row r="62" spans="1:2" x14ac:dyDescent="0.25">
      <c r="A62" s="3" t="s">
        <v>453</v>
      </c>
      <c r="B62" s="14" t="s">
        <v>454</v>
      </c>
    </row>
    <row r="63" spans="1:2" x14ac:dyDescent="0.25">
      <c r="A63" s="3" t="s">
        <v>177</v>
      </c>
      <c r="B63" s="14" t="s">
        <v>178</v>
      </c>
    </row>
    <row r="64" spans="1:2" ht="33" x14ac:dyDescent="0.25">
      <c r="A64" s="3" t="s">
        <v>179</v>
      </c>
      <c r="B64" s="14" t="s">
        <v>180</v>
      </c>
    </row>
    <row r="65" spans="1:2" x14ac:dyDescent="0.25">
      <c r="A65" s="3" t="s">
        <v>181</v>
      </c>
      <c r="B65" s="14" t="s">
        <v>182</v>
      </c>
    </row>
    <row r="66" spans="1:2" x14ac:dyDescent="0.25">
      <c r="A66" s="3" t="s">
        <v>183</v>
      </c>
      <c r="B66" s="15" t="s">
        <v>455</v>
      </c>
    </row>
    <row r="67" spans="1:2" x14ac:dyDescent="0.25">
      <c r="A67" s="3" t="s">
        <v>184</v>
      </c>
      <c r="B67" s="15" t="s">
        <v>456</v>
      </c>
    </row>
    <row r="68" spans="1:2" ht="33" x14ac:dyDescent="0.25">
      <c r="A68" s="3" t="s">
        <v>185</v>
      </c>
      <c r="B68" s="15" t="s">
        <v>186</v>
      </c>
    </row>
    <row r="69" spans="1:2" ht="33" x14ac:dyDescent="0.25">
      <c r="A69" s="3" t="s">
        <v>457</v>
      </c>
      <c r="B69" s="14" t="s">
        <v>458</v>
      </c>
    </row>
    <row r="70" spans="1:2" x14ac:dyDescent="0.25">
      <c r="A70" s="3" t="s">
        <v>187</v>
      </c>
      <c r="B70" s="14" t="s">
        <v>188</v>
      </c>
    </row>
    <row r="71" spans="1:2" x14ac:dyDescent="0.25">
      <c r="A71" s="3" t="s">
        <v>459</v>
      </c>
      <c r="B71" s="14" t="s">
        <v>460</v>
      </c>
    </row>
    <row r="72" spans="1:2" x14ac:dyDescent="0.25">
      <c r="A72" s="3" t="s">
        <v>189</v>
      </c>
      <c r="B72" s="14" t="s">
        <v>461</v>
      </c>
    </row>
    <row r="73" spans="1:2" x14ac:dyDescent="0.25">
      <c r="A73" s="3" t="s">
        <v>190</v>
      </c>
      <c r="B73" s="14" t="s">
        <v>191</v>
      </c>
    </row>
    <row r="74" spans="1:2" ht="33" x14ac:dyDescent="0.25">
      <c r="A74" s="3" t="s">
        <v>195</v>
      </c>
      <c r="B74" s="14" t="s">
        <v>196</v>
      </c>
    </row>
    <row r="75" spans="1:2" x14ac:dyDescent="0.25">
      <c r="A75" s="3" t="s">
        <v>197</v>
      </c>
      <c r="B75" s="14" t="s">
        <v>55</v>
      </c>
    </row>
    <row r="76" spans="1:2" ht="33" x14ac:dyDescent="0.25">
      <c r="A76" s="3" t="s">
        <v>198</v>
      </c>
      <c r="B76" s="14" t="s">
        <v>462</v>
      </c>
    </row>
    <row r="77" spans="1:2" ht="33" x14ac:dyDescent="0.25">
      <c r="A77" s="3" t="s">
        <v>199</v>
      </c>
      <c r="B77" s="14" t="s">
        <v>463</v>
      </c>
    </row>
    <row r="78" spans="1:2" x14ac:dyDescent="0.25">
      <c r="A78" s="3" t="s">
        <v>200</v>
      </c>
      <c r="B78" s="14" t="s">
        <v>68</v>
      </c>
    </row>
    <row r="79" spans="1:2" x14ac:dyDescent="0.25">
      <c r="A79" s="3" t="s">
        <v>201</v>
      </c>
      <c r="B79" s="14" t="s">
        <v>202</v>
      </c>
    </row>
    <row r="80" spans="1:2" ht="33" x14ac:dyDescent="0.25">
      <c r="A80" s="3" t="s">
        <v>203</v>
      </c>
      <c r="B80" s="14" t="s">
        <v>71</v>
      </c>
    </row>
    <row r="81" spans="1:2" x14ac:dyDescent="0.25">
      <c r="A81" s="3" t="s">
        <v>204</v>
      </c>
      <c r="B81" s="14" t="s">
        <v>102</v>
      </c>
    </row>
    <row r="82" spans="1:2" ht="33" x14ac:dyDescent="0.25">
      <c r="A82" s="3" t="s">
        <v>205</v>
      </c>
      <c r="B82" s="14" t="s">
        <v>206</v>
      </c>
    </row>
    <row r="83" spans="1:2" x14ac:dyDescent="0.25">
      <c r="A83" s="3" t="s">
        <v>207</v>
      </c>
      <c r="B83" s="14" t="s">
        <v>208</v>
      </c>
    </row>
    <row r="84" spans="1:2" x14ac:dyDescent="0.25">
      <c r="A84" s="3" t="s">
        <v>209</v>
      </c>
      <c r="B84" s="14" t="s">
        <v>464</v>
      </c>
    </row>
    <row r="85" spans="1:2" ht="33" x14ac:dyDescent="0.25">
      <c r="A85" s="3" t="s">
        <v>210</v>
      </c>
      <c r="B85" s="14" t="s">
        <v>56</v>
      </c>
    </row>
    <row r="86" spans="1:2" ht="49.5" x14ac:dyDescent="0.25">
      <c r="A86" s="3" t="s">
        <v>211</v>
      </c>
      <c r="B86" s="14" t="s">
        <v>212</v>
      </c>
    </row>
    <row r="87" spans="1:2" ht="82.5" x14ac:dyDescent="0.25">
      <c r="A87" s="3" t="s">
        <v>213</v>
      </c>
      <c r="B87" s="14" t="s">
        <v>214</v>
      </c>
    </row>
    <row r="88" spans="1:2" x14ac:dyDescent="0.25">
      <c r="A88" s="3" t="s">
        <v>215</v>
      </c>
      <c r="B88" s="14" t="s">
        <v>216</v>
      </c>
    </row>
    <row r="89" spans="1:2" ht="33" x14ac:dyDescent="0.25">
      <c r="A89" s="3" t="s">
        <v>217</v>
      </c>
      <c r="B89" s="14" t="s">
        <v>57</v>
      </c>
    </row>
    <row r="90" spans="1:2" ht="148.5" x14ac:dyDescent="0.25">
      <c r="A90" s="3" t="s">
        <v>218</v>
      </c>
      <c r="B90" s="14" t="s">
        <v>465</v>
      </c>
    </row>
    <row r="91" spans="1:2" ht="49.5" x14ac:dyDescent="0.25">
      <c r="A91" s="3" t="s">
        <v>219</v>
      </c>
      <c r="B91" s="14" t="s">
        <v>466</v>
      </c>
    </row>
    <row r="92" spans="1:2" x14ac:dyDescent="0.25">
      <c r="A92" s="3" t="s">
        <v>220</v>
      </c>
      <c r="B92" s="14" t="s">
        <v>102</v>
      </c>
    </row>
    <row r="93" spans="1:2" ht="66" x14ac:dyDescent="0.25">
      <c r="A93" s="3" t="s">
        <v>221</v>
      </c>
      <c r="B93" s="14" t="s">
        <v>222</v>
      </c>
    </row>
    <row r="94" spans="1:2" ht="33" x14ac:dyDescent="0.25">
      <c r="A94" s="3" t="s">
        <v>223</v>
      </c>
      <c r="B94" s="14" t="s">
        <v>467</v>
      </c>
    </row>
    <row r="95" spans="1:2" ht="49.5" x14ac:dyDescent="0.25">
      <c r="A95" s="3" t="s">
        <v>224</v>
      </c>
      <c r="B95" s="14" t="s">
        <v>225</v>
      </c>
    </row>
    <row r="96" spans="1:2" ht="114" customHeight="1" x14ac:dyDescent="0.25">
      <c r="A96" s="3" t="s">
        <v>226</v>
      </c>
      <c r="B96" s="14" t="s">
        <v>468</v>
      </c>
    </row>
    <row r="97" spans="1:2" ht="63.75" customHeight="1" x14ac:dyDescent="0.25">
      <c r="A97" s="3" t="s">
        <v>227</v>
      </c>
      <c r="B97" s="14" t="s">
        <v>228</v>
      </c>
    </row>
    <row r="98" spans="1:2" x14ac:dyDescent="0.25">
      <c r="A98" s="3" t="s">
        <v>469</v>
      </c>
      <c r="B98" s="14" t="s">
        <v>470</v>
      </c>
    </row>
    <row r="99" spans="1:2" ht="49.5" x14ac:dyDescent="0.25">
      <c r="A99" s="3" t="s">
        <v>471</v>
      </c>
      <c r="B99" s="14" t="s">
        <v>472</v>
      </c>
    </row>
    <row r="100" spans="1:2" ht="33" x14ac:dyDescent="0.25">
      <c r="A100" s="3" t="s">
        <v>229</v>
      </c>
      <c r="B100" s="14" t="s">
        <v>473</v>
      </c>
    </row>
    <row r="101" spans="1:2" ht="33" x14ac:dyDescent="0.25">
      <c r="A101" s="3" t="s">
        <v>230</v>
      </c>
      <c r="B101" s="14" t="s">
        <v>72</v>
      </c>
    </row>
    <row r="102" spans="1:2" x14ac:dyDescent="0.25">
      <c r="A102" s="3" t="s">
        <v>231</v>
      </c>
      <c r="B102" s="14" t="s">
        <v>58</v>
      </c>
    </row>
    <row r="103" spans="1:2" ht="33" x14ac:dyDescent="0.25">
      <c r="A103" s="3" t="s">
        <v>232</v>
      </c>
      <c r="B103" s="14" t="s">
        <v>73</v>
      </c>
    </row>
    <row r="104" spans="1:2" x14ac:dyDescent="0.25">
      <c r="A104" s="3" t="s">
        <v>233</v>
      </c>
      <c r="B104" s="14" t="s">
        <v>474</v>
      </c>
    </row>
    <row r="105" spans="1:2" ht="33" x14ac:dyDescent="0.25">
      <c r="A105" s="3" t="s">
        <v>234</v>
      </c>
      <c r="B105" s="14" t="s">
        <v>433</v>
      </c>
    </row>
    <row r="106" spans="1:2" ht="33" x14ac:dyDescent="0.25">
      <c r="A106" s="3" t="s">
        <v>235</v>
      </c>
      <c r="B106" s="14" t="s">
        <v>431</v>
      </c>
    </row>
    <row r="107" spans="1:2" ht="66" x14ac:dyDescent="0.25">
      <c r="A107" s="3" t="s">
        <v>236</v>
      </c>
      <c r="B107" s="14" t="s">
        <v>409</v>
      </c>
    </row>
    <row r="108" spans="1:2" x14ac:dyDescent="0.25">
      <c r="A108" s="3" t="s">
        <v>237</v>
      </c>
      <c r="B108" s="14" t="s">
        <v>238</v>
      </c>
    </row>
    <row r="109" spans="1:2" x14ac:dyDescent="0.25">
      <c r="A109" s="3" t="s">
        <v>239</v>
      </c>
      <c r="B109" s="14" t="s">
        <v>85</v>
      </c>
    </row>
    <row r="110" spans="1:2" x14ac:dyDescent="0.25">
      <c r="A110" s="3" t="s">
        <v>240</v>
      </c>
      <c r="B110" s="14" t="s">
        <v>59</v>
      </c>
    </row>
    <row r="111" spans="1:2" ht="33" x14ac:dyDescent="0.25">
      <c r="A111" s="3" t="s">
        <v>241</v>
      </c>
      <c r="B111" s="14" t="s">
        <v>242</v>
      </c>
    </row>
    <row r="112" spans="1:2" ht="33" x14ac:dyDescent="0.25">
      <c r="A112" s="3" t="s">
        <v>243</v>
      </c>
      <c r="B112" s="14" t="s">
        <v>52</v>
      </c>
    </row>
    <row r="113" spans="1:2" ht="66" x14ac:dyDescent="0.25">
      <c r="A113" s="3" t="s">
        <v>244</v>
      </c>
      <c r="B113" s="14" t="s">
        <v>0</v>
      </c>
    </row>
    <row r="114" spans="1:2" ht="66" x14ac:dyDescent="0.25">
      <c r="A114" s="3" t="s">
        <v>475</v>
      </c>
      <c r="B114" s="14" t="s">
        <v>476</v>
      </c>
    </row>
    <row r="115" spans="1:2" ht="148.5" x14ac:dyDescent="0.25">
      <c r="A115" s="3" t="s">
        <v>424</v>
      </c>
      <c r="B115" s="14" t="s">
        <v>434</v>
      </c>
    </row>
    <row r="116" spans="1:2" x14ac:dyDescent="0.25">
      <c r="A116" s="3" t="s">
        <v>245</v>
      </c>
      <c r="B116" s="14" t="s">
        <v>477</v>
      </c>
    </row>
    <row r="117" spans="1:2" ht="49.5" x14ac:dyDescent="0.25">
      <c r="A117" s="3" t="s">
        <v>246</v>
      </c>
      <c r="B117" s="14" t="s">
        <v>478</v>
      </c>
    </row>
    <row r="118" spans="1:2" ht="49.5" x14ac:dyDescent="0.25">
      <c r="A118" s="3" t="s">
        <v>247</v>
      </c>
      <c r="B118" s="14" t="s">
        <v>74</v>
      </c>
    </row>
    <row r="119" spans="1:2" ht="138" customHeight="1" x14ac:dyDescent="0.25">
      <c r="A119" s="3" t="s">
        <v>249</v>
      </c>
      <c r="B119" s="14" t="s">
        <v>248</v>
      </c>
    </row>
    <row r="120" spans="1:2" ht="66.75" customHeight="1" x14ac:dyDescent="0.25">
      <c r="A120" s="3" t="s">
        <v>250</v>
      </c>
      <c r="B120" s="14" t="s">
        <v>1</v>
      </c>
    </row>
    <row r="121" spans="1:2" ht="27.75" customHeight="1" x14ac:dyDescent="0.25">
      <c r="A121" s="3" t="s">
        <v>251</v>
      </c>
      <c r="B121" s="14" t="s">
        <v>252</v>
      </c>
    </row>
    <row r="122" spans="1:2" ht="54" customHeight="1" x14ac:dyDescent="0.25">
      <c r="A122" s="3" t="s">
        <v>253</v>
      </c>
      <c r="B122" s="14" t="s">
        <v>63</v>
      </c>
    </row>
    <row r="123" spans="1:2" ht="54" customHeight="1" x14ac:dyDescent="0.25">
      <c r="A123" s="3" t="s">
        <v>254</v>
      </c>
      <c r="B123" s="14" t="s">
        <v>64</v>
      </c>
    </row>
    <row r="124" spans="1:2" ht="49.5" x14ac:dyDescent="0.25">
      <c r="A124" s="3" t="s">
        <v>255</v>
      </c>
      <c r="B124" s="14" t="s">
        <v>256</v>
      </c>
    </row>
    <row r="125" spans="1:2" ht="49.5" x14ac:dyDescent="0.25">
      <c r="A125" s="3" t="s">
        <v>257</v>
      </c>
      <c r="B125" s="14" t="s">
        <v>65</v>
      </c>
    </row>
    <row r="126" spans="1:2" ht="33" x14ac:dyDescent="0.25">
      <c r="A126" s="3" t="s">
        <v>258</v>
      </c>
      <c r="B126" s="14" t="s">
        <v>2</v>
      </c>
    </row>
    <row r="127" spans="1:2" ht="33" x14ac:dyDescent="0.25">
      <c r="A127" s="3" t="s">
        <v>259</v>
      </c>
      <c r="B127" s="14" t="s">
        <v>260</v>
      </c>
    </row>
    <row r="128" spans="1:2" ht="49.5" x14ac:dyDescent="0.25">
      <c r="A128" s="3" t="s">
        <v>261</v>
      </c>
      <c r="B128" s="14" t="s">
        <v>479</v>
      </c>
    </row>
    <row r="129" spans="1:2" ht="33" x14ac:dyDescent="0.25">
      <c r="A129" s="3" t="s">
        <v>262</v>
      </c>
      <c r="B129" s="14" t="s">
        <v>88</v>
      </c>
    </row>
    <row r="130" spans="1:2" ht="33" x14ac:dyDescent="0.25">
      <c r="A130" s="3" t="s">
        <v>263</v>
      </c>
      <c r="B130" s="14" t="s">
        <v>264</v>
      </c>
    </row>
    <row r="131" spans="1:2" ht="49.5" x14ac:dyDescent="0.25">
      <c r="A131" s="3" t="s">
        <v>265</v>
      </c>
      <c r="B131" s="14" t="s">
        <v>66</v>
      </c>
    </row>
    <row r="132" spans="1:2" ht="33" x14ac:dyDescent="0.25">
      <c r="A132" s="3" t="s">
        <v>266</v>
      </c>
      <c r="B132" s="14" t="s">
        <v>51</v>
      </c>
    </row>
    <row r="133" spans="1:2" x14ac:dyDescent="0.25">
      <c r="A133" s="3" t="s">
        <v>267</v>
      </c>
      <c r="B133" s="14" t="s">
        <v>3</v>
      </c>
    </row>
    <row r="134" spans="1:2" ht="33" x14ac:dyDescent="0.25">
      <c r="A134" s="3" t="s">
        <v>268</v>
      </c>
      <c r="B134" s="14" t="s">
        <v>413</v>
      </c>
    </row>
    <row r="135" spans="1:2" ht="66" x14ac:dyDescent="0.25">
      <c r="A135" s="3" t="s">
        <v>435</v>
      </c>
      <c r="B135" s="14" t="s">
        <v>436</v>
      </c>
    </row>
    <row r="136" spans="1:2" ht="132" x14ac:dyDescent="0.25">
      <c r="A136" s="3" t="s">
        <v>437</v>
      </c>
      <c r="B136" s="14" t="s">
        <v>425</v>
      </c>
    </row>
    <row r="137" spans="1:2" ht="33" x14ac:dyDescent="0.25">
      <c r="A137" s="3" t="s">
        <v>269</v>
      </c>
      <c r="B137" s="14" t="s">
        <v>270</v>
      </c>
    </row>
    <row r="138" spans="1:2" ht="40.5" customHeight="1" x14ac:dyDescent="0.25">
      <c r="A138" s="3" t="s">
        <v>271</v>
      </c>
      <c r="B138" s="14" t="s">
        <v>272</v>
      </c>
    </row>
    <row r="139" spans="1:2" ht="99" x14ac:dyDescent="0.25">
      <c r="A139" s="3" t="s">
        <v>273</v>
      </c>
      <c r="B139" s="14" t="s">
        <v>480</v>
      </c>
    </row>
    <row r="140" spans="1:2" ht="74.25" customHeight="1" x14ac:dyDescent="0.25">
      <c r="A140" s="3" t="s">
        <v>274</v>
      </c>
      <c r="B140" s="14" t="s">
        <v>481</v>
      </c>
    </row>
    <row r="141" spans="1:2" x14ac:dyDescent="0.25">
      <c r="A141" s="3" t="s">
        <v>275</v>
      </c>
      <c r="B141" s="14" t="s">
        <v>4</v>
      </c>
    </row>
    <row r="142" spans="1:2" ht="78" customHeight="1" x14ac:dyDescent="0.25">
      <c r="A142" s="3" t="s">
        <v>276</v>
      </c>
      <c r="B142" s="14" t="s">
        <v>5</v>
      </c>
    </row>
    <row r="143" spans="1:2" x14ac:dyDescent="0.2">
      <c r="A143" s="3" t="s">
        <v>277</v>
      </c>
      <c r="B143" s="16" t="s">
        <v>414</v>
      </c>
    </row>
    <row r="144" spans="1:2" ht="141" customHeight="1" x14ac:dyDescent="0.25">
      <c r="A144" s="3" t="s">
        <v>278</v>
      </c>
      <c r="B144" s="14" t="s">
        <v>6</v>
      </c>
    </row>
    <row r="145" spans="1:2" ht="44.25" customHeight="1" x14ac:dyDescent="0.25">
      <c r="A145" s="3" t="s">
        <v>279</v>
      </c>
      <c r="B145" s="14" t="s">
        <v>7</v>
      </c>
    </row>
    <row r="146" spans="1:2" ht="49.5" x14ac:dyDescent="0.25">
      <c r="A146" s="3" t="s">
        <v>280</v>
      </c>
      <c r="B146" s="14" t="s">
        <v>482</v>
      </c>
    </row>
    <row r="147" spans="1:2" ht="33" x14ac:dyDescent="0.25">
      <c r="A147" s="3" t="s">
        <v>281</v>
      </c>
      <c r="B147" s="14" t="s">
        <v>282</v>
      </c>
    </row>
    <row r="148" spans="1:2" ht="139.5" customHeight="1" x14ac:dyDescent="0.25">
      <c r="A148" s="3" t="s">
        <v>283</v>
      </c>
      <c r="B148" s="14" t="s">
        <v>284</v>
      </c>
    </row>
    <row r="149" spans="1:2" ht="33" x14ac:dyDescent="0.25">
      <c r="A149" s="3" t="s">
        <v>285</v>
      </c>
      <c r="B149" s="14" t="s">
        <v>8</v>
      </c>
    </row>
    <row r="150" spans="1:2" ht="33" x14ac:dyDescent="0.25">
      <c r="A150" s="3" t="s">
        <v>286</v>
      </c>
      <c r="B150" s="14" t="s">
        <v>483</v>
      </c>
    </row>
    <row r="151" spans="1:2" ht="70.5" customHeight="1" x14ac:dyDescent="0.25">
      <c r="A151" s="3" t="s">
        <v>287</v>
      </c>
      <c r="B151" s="14" t="s">
        <v>288</v>
      </c>
    </row>
    <row r="152" spans="1:2" ht="136.5" customHeight="1" x14ac:dyDescent="0.25">
      <c r="A152" s="3" t="s">
        <v>418</v>
      </c>
      <c r="B152" s="14" t="s">
        <v>423</v>
      </c>
    </row>
    <row r="153" spans="1:2" ht="27.75" customHeight="1" x14ac:dyDescent="0.25">
      <c r="A153" s="3" t="s">
        <v>289</v>
      </c>
      <c r="B153" s="14" t="s">
        <v>75</v>
      </c>
    </row>
    <row r="154" spans="1:2" ht="141.75" customHeight="1" x14ac:dyDescent="0.25">
      <c r="A154" s="3" t="s">
        <v>290</v>
      </c>
      <c r="B154" s="14" t="s">
        <v>102</v>
      </c>
    </row>
    <row r="155" spans="1:2" ht="141.75" customHeight="1" x14ac:dyDescent="0.25">
      <c r="A155" s="3" t="s">
        <v>291</v>
      </c>
      <c r="B155" s="14" t="s">
        <v>484</v>
      </c>
    </row>
    <row r="156" spans="1:2" ht="66.75" customHeight="1" x14ac:dyDescent="0.25">
      <c r="A156" s="3" t="s">
        <v>310</v>
      </c>
      <c r="B156" s="14" t="s">
        <v>76</v>
      </c>
    </row>
    <row r="157" spans="1:2" x14ac:dyDescent="0.25">
      <c r="A157" s="3" t="s">
        <v>311</v>
      </c>
      <c r="B157" s="14" t="s">
        <v>102</v>
      </c>
    </row>
    <row r="158" spans="1:2" x14ac:dyDescent="0.25">
      <c r="A158" s="3" t="s">
        <v>292</v>
      </c>
      <c r="B158" s="14" t="s">
        <v>9</v>
      </c>
    </row>
    <row r="159" spans="1:2" ht="40.5" customHeight="1" x14ac:dyDescent="0.25">
      <c r="A159" s="3" t="s">
        <v>293</v>
      </c>
      <c r="B159" s="14" t="s">
        <v>10</v>
      </c>
    </row>
    <row r="160" spans="1:2" ht="96" customHeight="1" x14ac:dyDescent="0.25">
      <c r="A160" s="3" t="s">
        <v>294</v>
      </c>
      <c r="B160" s="14" t="s">
        <v>295</v>
      </c>
    </row>
    <row r="161" spans="1:2" ht="78.75" customHeight="1" x14ac:dyDescent="0.2">
      <c r="A161" s="17" t="s">
        <v>296</v>
      </c>
      <c r="B161" s="16" t="s">
        <v>485</v>
      </c>
    </row>
    <row r="162" spans="1:2" ht="33" x14ac:dyDescent="0.25">
      <c r="A162" s="3" t="s">
        <v>297</v>
      </c>
      <c r="B162" s="14" t="s">
        <v>11</v>
      </c>
    </row>
    <row r="163" spans="1:2" ht="33" x14ac:dyDescent="0.25">
      <c r="A163" s="3" t="s">
        <v>298</v>
      </c>
      <c r="B163" s="14" t="s">
        <v>299</v>
      </c>
    </row>
    <row r="164" spans="1:2" ht="33" x14ac:dyDescent="0.25">
      <c r="A164" s="3" t="s">
        <v>300</v>
      </c>
      <c r="B164" s="14" t="s">
        <v>301</v>
      </c>
    </row>
    <row r="165" spans="1:2" ht="66" x14ac:dyDescent="0.25">
      <c r="A165" s="3" t="s">
        <v>302</v>
      </c>
      <c r="B165" s="14" t="s">
        <v>303</v>
      </c>
    </row>
    <row r="166" spans="1:2" ht="82.5" x14ac:dyDescent="0.25">
      <c r="A166" s="3" t="s">
        <v>304</v>
      </c>
      <c r="B166" s="14" t="s">
        <v>305</v>
      </c>
    </row>
    <row r="167" spans="1:2" x14ac:dyDescent="0.25">
      <c r="A167" s="3" t="s">
        <v>306</v>
      </c>
      <c r="B167" s="14" t="s">
        <v>12</v>
      </c>
    </row>
    <row r="168" spans="1:2" x14ac:dyDescent="0.25">
      <c r="A168" s="3" t="s">
        <v>307</v>
      </c>
      <c r="B168" s="14" t="s">
        <v>13</v>
      </c>
    </row>
    <row r="169" spans="1:2" ht="33" x14ac:dyDescent="0.25">
      <c r="A169" s="3" t="s">
        <v>308</v>
      </c>
      <c r="B169" s="14" t="s">
        <v>14</v>
      </c>
    </row>
    <row r="170" spans="1:2" ht="33" x14ac:dyDescent="0.25">
      <c r="A170" s="3" t="s">
        <v>309</v>
      </c>
      <c r="B170" s="14" t="s">
        <v>87</v>
      </c>
    </row>
    <row r="171" spans="1:2" ht="33" x14ac:dyDescent="0.25">
      <c r="A171" s="3" t="s">
        <v>486</v>
      </c>
      <c r="B171" s="14" t="s">
        <v>487</v>
      </c>
    </row>
    <row r="172" spans="1:2" ht="33" x14ac:dyDescent="0.25">
      <c r="A172" s="3" t="s">
        <v>312</v>
      </c>
      <c r="B172" s="14" t="s">
        <v>488</v>
      </c>
    </row>
    <row r="173" spans="1:2" ht="33" x14ac:dyDescent="0.25">
      <c r="A173" s="3" t="s">
        <v>313</v>
      </c>
      <c r="B173" s="14" t="s">
        <v>15</v>
      </c>
    </row>
    <row r="174" spans="1:2" ht="33" x14ac:dyDescent="0.25">
      <c r="A174" s="3" t="s">
        <v>314</v>
      </c>
      <c r="B174" s="14" t="s">
        <v>16</v>
      </c>
    </row>
    <row r="175" spans="1:2" ht="33" x14ac:dyDescent="0.25">
      <c r="A175" s="3" t="s">
        <v>315</v>
      </c>
      <c r="B175" s="14" t="s">
        <v>17</v>
      </c>
    </row>
    <row r="176" spans="1:2" ht="33" x14ac:dyDescent="0.25">
      <c r="A176" s="3" t="s">
        <v>316</v>
      </c>
      <c r="B176" s="14" t="s">
        <v>77</v>
      </c>
    </row>
    <row r="177" spans="1:2" x14ac:dyDescent="0.25">
      <c r="A177" s="3" t="s">
        <v>317</v>
      </c>
      <c r="B177" s="14" t="s">
        <v>102</v>
      </c>
    </row>
    <row r="178" spans="1:2" ht="49.5" x14ac:dyDescent="0.25">
      <c r="A178" s="3" t="s">
        <v>318</v>
      </c>
      <c r="B178" s="14" t="s">
        <v>489</v>
      </c>
    </row>
    <row r="179" spans="1:2" x14ac:dyDescent="0.25">
      <c r="A179" s="3" t="s">
        <v>319</v>
      </c>
      <c r="B179" s="14" t="s">
        <v>78</v>
      </c>
    </row>
    <row r="180" spans="1:2" x14ac:dyDescent="0.25">
      <c r="A180" s="3" t="s">
        <v>320</v>
      </c>
      <c r="B180" s="14" t="s">
        <v>53</v>
      </c>
    </row>
    <row r="181" spans="1:2" ht="33" x14ac:dyDescent="0.25">
      <c r="A181" s="3" t="s">
        <v>396</v>
      </c>
      <c r="B181" s="14" t="s">
        <v>490</v>
      </c>
    </row>
    <row r="182" spans="1:2" x14ac:dyDescent="0.25">
      <c r="A182" s="3" t="s">
        <v>491</v>
      </c>
      <c r="B182" s="14" t="s">
        <v>492</v>
      </c>
    </row>
    <row r="183" spans="1:2" x14ac:dyDescent="0.25">
      <c r="A183" s="3" t="s">
        <v>493</v>
      </c>
      <c r="B183" s="14" t="s">
        <v>89</v>
      </c>
    </row>
    <row r="184" spans="1:2" ht="33" x14ac:dyDescent="0.25">
      <c r="A184" s="3" t="s">
        <v>494</v>
      </c>
      <c r="B184" s="14" t="s">
        <v>495</v>
      </c>
    </row>
    <row r="185" spans="1:2" ht="33" x14ac:dyDescent="0.25">
      <c r="A185" s="3" t="s">
        <v>397</v>
      </c>
      <c r="B185" s="14" t="s">
        <v>90</v>
      </c>
    </row>
    <row r="186" spans="1:2" ht="49.5" x14ac:dyDescent="0.25">
      <c r="A186" s="3" t="s">
        <v>321</v>
      </c>
      <c r="B186" s="14" t="s">
        <v>322</v>
      </c>
    </row>
    <row r="187" spans="1:2" ht="66" x14ac:dyDescent="0.2">
      <c r="A187" s="12" t="s">
        <v>416</v>
      </c>
      <c r="B187" s="18" t="s">
        <v>417</v>
      </c>
    </row>
    <row r="188" spans="1:2" ht="33" x14ac:dyDescent="0.25">
      <c r="A188" s="3" t="s">
        <v>323</v>
      </c>
      <c r="B188" s="14" t="s">
        <v>301</v>
      </c>
    </row>
    <row r="189" spans="1:2" ht="49.5" x14ac:dyDescent="0.25">
      <c r="A189" s="3" t="s">
        <v>496</v>
      </c>
      <c r="B189" s="14" t="s">
        <v>497</v>
      </c>
    </row>
    <row r="190" spans="1:2" x14ac:dyDescent="0.25">
      <c r="A190" s="3" t="s">
        <v>324</v>
      </c>
      <c r="B190" s="14" t="s">
        <v>79</v>
      </c>
    </row>
    <row r="191" spans="1:2" x14ac:dyDescent="0.25">
      <c r="A191" s="3" t="s">
        <v>325</v>
      </c>
      <c r="B191" s="14" t="s">
        <v>326</v>
      </c>
    </row>
    <row r="192" spans="1:2" ht="33" x14ac:dyDescent="0.25">
      <c r="A192" s="3" t="s">
        <v>327</v>
      </c>
      <c r="B192" s="14" t="s">
        <v>498</v>
      </c>
    </row>
    <row r="193" spans="1:2" ht="49.5" x14ac:dyDescent="0.25">
      <c r="A193" s="3" t="s">
        <v>499</v>
      </c>
      <c r="B193" s="14" t="s">
        <v>500</v>
      </c>
    </row>
    <row r="194" spans="1:2" ht="49.5" x14ac:dyDescent="0.25">
      <c r="A194" s="3" t="s">
        <v>501</v>
      </c>
      <c r="B194" s="14" t="s">
        <v>502</v>
      </c>
    </row>
    <row r="195" spans="1:2" x14ac:dyDescent="0.25">
      <c r="A195" s="3" t="s">
        <v>328</v>
      </c>
      <c r="B195" s="14" t="s">
        <v>18</v>
      </c>
    </row>
    <row r="196" spans="1:2" ht="33" x14ac:dyDescent="0.25">
      <c r="A196" s="3" t="s">
        <v>329</v>
      </c>
      <c r="B196" s="14" t="s">
        <v>19</v>
      </c>
    </row>
    <row r="197" spans="1:2" x14ac:dyDescent="0.25">
      <c r="A197" s="3" t="s">
        <v>330</v>
      </c>
      <c r="B197" s="14" t="s">
        <v>331</v>
      </c>
    </row>
    <row r="198" spans="1:2" x14ac:dyDescent="0.25">
      <c r="A198" s="3" t="s">
        <v>332</v>
      </c>
      <c r="B198" s="14" t="s">
        <v>20</v>
      </c>
    </row>
    <row r="199" spans="1:2" x14ac:dyDescent="0.25">
      <c r="A199" s="3" t="s">
        <v>333</v>
      </c>
      <c r="B199" s="14" t="s">
        <v>21</v>
      </c>
    </row>
    <row r="200" spans="1:2" ht="33" x14ac:dyDescent="0.25">
      <c r="A200" s="3" t="s">
        <v>334</v>
      </c>
      <c r="B200" s="14" t="s">
        <v>22</v>
      </c>
    </row>
    <row r="201" spans="1:2" ht="33" x14ac:dyDescent="0.25">
      <c r="A201" s="3" t="s">
        <v>335</v>
      </c>
      <c r="B201" s="14" t="s">
        <v>336</v>
      </c>
    </row>
    <row r="202" spans="1:2" ht="33" x14ac:dyDescent="0.25">
      <c r="A202" s="3" t="s">
        <v>337</v>
      </c>
      <c r="B202" s="14" t="s">
        <v>23</v>
      </c>
    </row>
    <row r="203" spans="1:2" ht="33" x14ac:dyDescent="0.25">
      <c r="A203" s="3" t="s">
        <v>338</v>
      </c>
      <c r="B203" s="14" t="s">
        <v>429</v>
      </c>
    </row>
    <row r="204" spans="1:2" x14ac:dyDescent="0.25">
      <c r="A204" s="3" t="s">
        <v>339</v>
      </c>
      <c r="B204" s="14" t="s">
        <v>80</v>
      </c>
    </row>
    <row r="205" spans="1:2" ht="33" x14ac:dyDescent="0.25">
      <c r="A205" s="3" t="s">
        <v>503</v>
      </c>
      <c r="B205" s="14" t="s">
        <v>504</v>
      </c>
    </row>
    <row r="206" spans="1:2" x14ac:dyDescent="0.25">
      <c r="A206" s="3" t="s">
        <v>505</v>
      </c>
      <c r="B206" s="14" t="s">
        <v>340</v>
      </c>
    </row>
    <row r="207" spans="1:2" ht="49.5" x14ac:dyDescent="0.25">
      <c r="A207" s="3" t="s">
        <v>506</v>
      </c>
      <c r="B207" s="14" t="s">
        <v>507</v>
      </c>
    </row>
    <row r="208" spans="1:2" ht="49.5" x14ac:dyDescent="0.25">
      <c r="A208" s="3" t="s">
        <v>508</v>
      </c>
      <c r="B208" s="14" t="s">
        <v>509</v>
      </c>
    </row>
    <row r="209" spans="1:2" ht="33" x14ac:dyDescent="0.25">
      <c r="A209" s="3" t="s">
        <v>510</v>
      </c>
      <c r="B209" s="14" t="s">
        <v>366</v>
      </c>
    </row>
    <row r="210" spans="1:2" ht="33" x14ac:dyDescent="0.25">
      <c r="A210" s="3" t="s">
        <v>341</v>
      </c>
      <c r="B210" s="14" t="s">
        <v>511</v>
      </c>
    </row>
    <row r="211" spans="1:2" ht="39.75" customHeight="1" x14ac:dyDescent="0.25">
      <c r="A211" s="3" t="s">
        <v>342</v>
      </c>
      <c r="B211" s="14" t="s">
        <v>25</v>
      </c>
    </row>
    <row r="212" spans="1:2" x14ac:dyDescent="0.25">
      <c r="A212" s="3" t="s">
        <v>343</v>
      </c>
      <c r="B212" s="14" t="s">
        <v>26</v>
      </c>
    </row>
    <row r="213" spans="1:2" ht="33" x14ac:dyDescent="0.25">
      <c r="A213" s="3" t="s">
        <v>344</v>
      </c>
      <c r="B213" s="14" t="s">
        <v>27</v>
      </c>
    </row>
    <row r="214" spans="1:2" x14ac:dyDescent="0.25">
      <c r="A214" s="3" t="s">
        <v>345</v>
      </c>
      <c r="B214" s="14" t="s">
        <v>28</v>
      </c>
    </row>
    <row r="215" spans="1:2" ht="33" x14ac:dyDescent="0.25">
      <c r="A215" s="3" t="s">
        <v>346</v>
      </c>
      <c r="B215" s="14" t="s">
        <v>67</v>
      </c>
    </row>
    <row r="216" spans="1:2" x14ac:dyDescent="0.25">
      <c r="A216" s="3" t="s">
        <v>347</v>
      </c>
      <c r="B216" s="14" t="s">
        <v>29</v>
      </c>
    </row>
    <row r="217" spans="1:2" ht="49.5" x14ac:dyDescent="0.25">
      <c r="A217" s="3" t="s">
        <v>348</v>
      </c>
      <c r="B217" s="14" t="s">
        <v>30</v>
      </c>
    </row>
    <row r="218" spans="1:2" x14ac:dyDescent="0.25">
      <c r="A218" s="3" t="s">
        <v>349</v>
      </c>
      <c r="B218" s="14" t="s">
        <v>31</v>
      </c>
    </row>
    <row r="219" spans="1:2" ht="33" x14ac:dyDescent="0.25">
      <c r="A219" s="3" t="s">
        <v>350</v>
      </c>
      <c r="B219" s="14" t="s">
        <v>81</v>
      </c>
    </row>
    <row r="220" spans="1:2" ht="82.5" x14ac:dyDescent="0.25">
      <c r="A220" s="3" t="s">
        <v>351</v>
      </c>
      <c r="B220" s="14" t="s">
        <v>512</v>
      </c>
    </row>
    <row r="221" spans="1:2" ht="49.5" x14ac:dyDescent="0.25">
      <c r="A221" s="3" t="s">
        <v>352</v>
      </c>
      <c r="B221" s="14" t="s">
        <v>513</v>
      </c>
    </row>
    <row r="222" spans="1:2" ht="49.5" x14ac:dyDescent="0.25">
      <c r="A222" s="3" t="s">
        <v>353</v>
      </c>
      <c r="B222" s="14" t="s">
        <v>83</v>
      </c>
    </row>
    <row r="223" spans="1:2" ht="66" x14ac:dyDescent="0.25">
      <c r="A223" s="3" t="s">
        <v>354</v>
      </c>
      <c r="B223" s="14" t="s">
        <v>84</v>
      </c>
    </row>
    <row r="224" spans="1:2" ht="33" x14ac:dyDescent="0.25">
      <c r="A224" s="3" t="s">
        <v>355</v>
      </c>
      <c r="B224" s="14" t="s">
        <v>82</v>
      </c>
    </row>
    <row r="225" spans="1:2" ht="66" x14ac:dyDescent="0.25">
      <c r="A225" s="3" t="s">
        <v>357</v>
      </c>
      <c r="B225" s="14" t="s">
        <v>356</v>
      </c>
    </row>
    <row r="226" spans="1:2" ht="49.5" x14ac:dyDescent="0.25">
      <c r="A226" s="3" t="s">
        <v>358</v>
      </c>
      <c r="B226" s="14" t="s">
        <v>32</v>
      </c>
    </row>
    <row r="227" spans="1:2" ht="33" x14ac:dyDescent="0.25">
      <c r="A227" s="3" t="s">
        <v>359</v>
      </c>
      <c r="B227" s="14" t="s">
        <v>360</v>
      </c>
    </row>
    <row r="228" spans="1:2" x14ac:dyDescent="0.25">
      <c r="A228" s="3" t="s">
        <v>361</v>
      </c>
      <c r="B228" s="14" t="s">
        <v>33</v>
      </c>
    </row>
    <row r="229" spans="1:2" x14ac:dyDescent="0.25">
      <c r="A229" s="3" t="s">
        <v>367</v>
      </c>
      <c r="B229" s="14" t="s">
        <v>34</v>
      </c>
    </row>
    <row r="230" spans="1:2" x14ac:dyDescent="0.25">
      <c r="A230" s="3" t="s">
        <v>368</v>
      </c>
      <c r="B230" s="14" t="s">
        <v>47</v>
      </c>
    </row>
    <row r="231" spans="1:2" ht="33" x14ac:dyDescent="0.25">
      <c r="A231" s="3" t="s">
        <v>369</v>
      </c>
      <c r="B231" s="14" t="s">
        <v>48</v>
      </c>
    </row>
    <row r="232" spans="1:2" x14ac:dyDescent="0.25">
      <c r="A232" s="3" t="s">
        <v>370</v>
      </c>
      <c r="B232" s="14" t="s">
        <v>39</v>
      </c>
    </row>
    <row r="233" spans="1:2" x14ac:dyDescent="0.25">
      <c r="A233" s="3" t="s">
        <v>371</v>
      </c>
      <c r="B233" s="14" t="s">
        <v>102</v>
      </c>
    </row>
    <row r="234" spans="1:2" x14ac:dyDescent="0.25">
      <c r="A234" s="3" t="s">
        <v>372</v>
      </c>
      <c r="B234" s="14" t="s">
        <v>373</v>
      </c>
    </row>
    <row r="235" spans="1:2" x14ac:dyDescent="0.25">
      <c r="A235" s="3" t="s">
        <v>374</v>
      </c>
      <c r="B235" s="14" t="s">
        <v>102</v>
      </c>
    </row>
    <row r="236" spans="1:2" ht="82.5" x14ac:dyDescent="0.25">
      <c r="A236" s="3" t="s">
        <v>402</v>
      </c>
      <c r="B236" s="14" t="s">
        <v>514</v>
      </c>
    </row>
    <row r="237" spans="1:2" ht="82.5" x14ac:dyDescent="0.25">
      <c r="A237" s="3" t="s">
        <v>404</v>
      </c>
      <c r="B237" s="14" t="s">
        <v>515</v>
      </c>
    </row>
    <row r="238" spans="1:2" ht="82.5" x14ac:dyDescent="0.25">
      <c r="A238" s="3" t="s">
        <v>400</v>
      </c>
      <c r="B238" s="14" t="s">
        <v>516</v>
      </c>
    </row>
    <row r="239" spans="1:2" ht="33" x14ac:dyDescent="0.25">
      <c r="A239" s="3" t="s">
        <v>376</v>
      </c>
      <c r="B239" s="14" t="s">
        <v>375</v>
      </c>
    </row>
    <row r="240" spans="1:2" x14ac:dyDescent="0.25">
      <c r="A240" s="3" t="s">
        <v>377</v>
      </c>
      <c r="B240" s="14" t="s">
        <v>35</v>
      </c>
    </row>
    <row r="241" spans="1:2" x14ac:dyDescent="0.25">
      <c r="A241" s="3" t="s">
        <v>378</v>
      </c>
      <c r="B241" s="14" t="s">
        <v>102</v>
      </c>
    </row>
    <row r="242" spans="1:2" ht="33" x14ac:dyDescent="0.25">
      <c r="A242" s="3" t="s">
        <v>380</v>
      </c>
      <c r="B242" s="14" t="s">
        <v>379</v>
      </c>
    </row>
    <row r="243" spans="1:2" x14ac:dyDescent="0.25">
      <c r="A243" s="3" t="s">
        <v>381</v>
      </c>
      <c r="B243" s="14" t="s">
        <v>102</v>
      </c>
    </row>
    <row r="244" spans="1:2" x14ac:dyDescent="0.25">
      <c r="A244" s="3" t="s">
        <v>382</v>
      </c>
      <c r="B244" s="14" t="s">
        <v>384</v>
      </c>
    </row>
    <row r="245" spans="1:2" x14ac:dyDescent="0.25">
      <c r="A245" s="3" t="s">
        <v>383</v>
      </c>
      <c r="B245" s="14" t="s">
        <v>102</v>
      </c>
    </row>
    <row r="246" spans="1:2" ht="33" x14ac:dyDescent="0.25">
      <c r="A246" s="3" t="s">
        <v>386</v>
      </c>
      <c r="B246" s="14" t="s">
        <v>385</v>
      </c>
    </row>
    <row r="247" spans="1:2" x14ac:dyDescent="0.25">
      <c r="A247" s="3" t="s">
        <v>387</v>
      </c>
      <c r="B247" s="14" t="s">
        <v>49</v>
      </c>
    </row>
    <row r="248" spans="1:2" x14ac:dyDescent="0.25">
      <c r="A248" s="3" t="s">
        <v>388</v>
      </c>
      <c r="B248" s="14" t="s">
        <v>40</v>
      </c>
    </row>
    <row r="249" spans="1:2" x14ac:dyDescent="0.25">
      <c r="A249" s="3" t="s">
        <v>389</v>
      </c>
      <c r="B249" s="14" t="s">
        <v>36</v>
      </c>
    </row>
    <row r="250" spans="1:2" x14ac:dyDescent="0.25">
      <c r="A250" s="3" t="s">
        <v>390</v>
      </c>
      <c r="B250" s="14" t="s">
        <v>391</v>
      </c>
    </row>
    <row r="251" spans="1:2" x14ac:dyDescent="0.25">
      <c r="A251" s="3" t="s">
        <v>392</v>
      </c>
      <c r="B251" s="14" t="s">
        <v>393</v>
      </c>
    </row>
    <row r="252" spans="1:2" x14ac:dyDescent="0.25">
      <c r="A252" s="3" t="s">
        <v>394</v>
      </c>
      <c r="B252" s="14" t="s">
        <v>37</v>
      </c>
    </row>
    <row r="253" spans="1:2" ht="33" x14ac:dyDescent="0.25">
      <c r="A253" s="3" t="s">
        <v>395</v>
      </c>
      <c r="B253" s="14" t="s">
        <v>91</v>
      </c>
    </row>
    <row r="254" spans="1:2" ht="49.5" x14ac:dyDescent="0.2">
      <c r="A254" s="10" t="s">
        <v>398</v>
      </c>
      <c r="B254" s="4" t="s">
        <v>362</v>
      </c>
    </row>
    <row r="255" spans="1:2" ht="33" x14ac:dyDescent="0.2">
      <c r="A255" s="10" t="s">
        <v>363</v>
      </c>
      <c r="B255" s="4" t="s">
        <v>364</v>
      </c>
    </row>
    <row r="256" spans="1:2" ht="33" x14ac:dyDescent="0.2">
      <c r="A256" s="10" t="s">
        <v>365</v>
      </c>
      <c r="B256" s="4" t="s">
        <v>366</v>
      </c>
    </row>
    <row r="257" spans="1:2" ht="22.5" customHeight="1" x14ac:dyDescent="0.2">
      <c r="A257" s="10" t="s">
        <v>367</v>
      </c>
      <c r="B257" s="4" t="s">
        <v>34</v>
      </c>
    </row>
    <row r="258" spans="1:2" ht="24.75" customHeight="1" x14ac:dyDescent="0.2">
      <c r="A258" s="10" t="s">
        <v>420</v>
      </c>
      <c r="B258" s="4" t="s">
        <v>421</v>
      </c>
    </row>
    <row r="259" spans="1:2" ht="41.25" customHeight="1" x14ac:dyDescent="0.2">
      <c r="A259" s="10" t="s">
        <v>419</v>
      </c>
      <c r="B259" s="4" t="s">
        <v>422</v>
      </c>
    </row>
    <row r="260" spans="1:2" x14ac:dyDescent="0.2">
      <c r="A260" s="10" t="s">
        <v>368</v>
      </c>
      <c r="B260" s="4" t="s">
        <v>47</v>
      </c>
    </row>
    <row r="261" spans="1:2" ht="33" x14ac:dyDescent="0.2">
      <c r="A261" s="10" t="s">
        <v>369</v>
      </c>
      <c r="B261" s="4" t="s">
        <v>48</v>
      </c>
    </row>
    <row r="262" spans="1:2" x14ac:dyDescent="0.2">
      <c r="A262" s="10" t="s">
        <v>370</v>
      </c>
      <c r="B262" s="4" t="s">
        <v>39</v>
      </c>
    </row>
    <row r="263" spans="1:2" x14ac:dyDescent="0.2">
      <c r="A263" s="10" t="s">
        <v>371</v>
      </c>
      <c r="B263" s="4" t="s">
        <v>102</v>
      </c>
    </row>
    <row r="264" spans="1:2" ht="69.75" customHeight="1" x14ac:dyDescent="0.2">
      <c r="A264" s="10" t="s">
        <v>438</v>
      </c>
      <c r="B264" s="4" t="s">
        <v>439</v>
      </c>
    </row>
    <row r="265" spans="1:2" x14ac:dyDescent="0.2">
      <c r="A265" s="10" t="s">
        <v>372</v>
      </c>
      <c r="B265" s="4" t="s">
        <v>373</v>
      </c>
    </row>
    <row r="266" spans="1:2" x14ac:dyDescent="0.2">
      <c r="A266" s="10" t="s">
        <v>374</v>
      </c>
      <c r="B266" s="4" t="s">
        <v>102</v>
      </c>
    </row>
    <row r="267" spans="1:2" ht="49.5" x14ac:dyDescent="0.2">
      <c r="A267" s="10" t="s">
        <v>401</v>
      </c>
      <c r="B267" s="4" t="s">
        <v>407</v>
      </c>
    </row>
    <row r="268" spans="1:2" ht="66" x14ac:dyDescent="0.2">
      <c r="A268" s="10" t="s">
        <v>402</v>
      </c>
      <c r="B268" s="4" t="s">
        <v>406</v>
      </c>
    </row>
    <row r="269" spans="1:2" ht="66" x14ac:dyDescent="0.2">
      <c r="A269" s="10" t="s">
        <v>403</v>
      </c>
      <c r="B269" s="4" t="s">
        <v>405</v>
      </c>
    </row>
    <row r="270" spans="1:2" ht="82.5" x14ac:dyDescent="0.2">
      <c r="A270" s="10" t="s">
        <v>404</v>
      </c>
      <c r="B270" s="4" t="s">
        <v>432</v>
      </c>
    </row>
    <row r="271" spans="1:2" ht="82.5" x14ac:dyDescent="0.2">
      <c r="A271" s="10" t="s">
        <v>400</v>
      </c>
      <c r="B271" s="4" t="s">
        <v>408</v>
      </c>
    </row>
    <row r="272" spans="1:2" ht="33" x14ac:dyDescent="0.2">
      <c r="A272" s="10" t="s">
        <v>376</v>
      </c>
      <c r="B272" s="4" t="s">
        <v>375</v>
      </c>
    </row>
    <row r="273" spans="1:2" x14ac:dyDescent="0.2">
      <c r="A273" s="10" t="s">
        <v>377</v>
      </c>
      <c r="B273" s="4" t="s">
        <v>35</v>
      </c>
    </row>
    <row r="274" spans="1:2" x14ac:dyDescent="0.2">
      <c r="A274" s="10" t="s">
        <v>378</v>
      </c>
      <c r="B274" s="4" t="s">
        <v>102</v>
      </c>
    </row>
    <row r="275" spans="1:2" ht="33" x14ac:dyDescent="0.2">
      <c r="A275" s="10" t="s">
        <v>380</v>
      </c>
      <c r="B275" s="4" t="s">
        <v>379</v>
      </c>
    </row>
    <row r="276" spans="1:2" x14ac:dyDescent="0.2">
      <c r="A276" s="10" t="s">
        <v>381</v>
      </c>
      <c r="B276" s="4" t="s">
        <v>102</v>
      </c>
    </row>
    <row r="277" spans="1:2" x14ac:dyDescent="0.2">
      <c r="A277" s="10" t="s">
        <v>382</v>
      </c>
      <c r="B277" s="4" t="s">
        <v>384</v>
      </c>
    </row>
    <row r="278" spans="1:2" x14ac:dyDescent="0.2">
      <c r="A278" s="10" t="s">
        <v>383</v>
      </c>
      <c r="B278" s="4" t="s">
        <v>102</v>
      </c>
    </row>
    <row r="279" spans="1:2" ht="33" x14ac:dyDescent="0.2">
      <c r="A279" s="10" t="s">
        <v>386</v>
      </c>
      <c r="B279" s="4" t="s">
        <v>385</v>
      </c>
    </row>
    <row r="280" spans="1:2" x14ac:dyDescent="0.2">
      <c r="A280" s="10" t="s">
        <v>387</v>
      </c>
      <c r="B280" s="4" t="s">
        <v>49</v>
      </c>
    </row>
    <row r="281" spans="1:2" x14ac:dyDescent="0.2">
      <c r="A281" s="10" t="s">
        <v>388</v>
      </c>
      <c r="B281" s="4" t="s">
        <v>40</v>
      </c>
    </row>
    <row r="282" spans="1:2" x14ac:dyDescent="0.2">
      <c r="A282" s="10" t="s">
        <v>389</v>
      </c>
      <c r="B282" s="4" t="s">
        <v>36</v>
      </c>
    </row>
    <row r="283" spans="1:2" x14ac:dyDescent="0.2">
      <c r="A283" s="10" t="s">
        <v>390</v>
      </c>
      <c r="B283" s="4" t="s">
        <v>391</v>
      </c>
    </row>
    <row r="284" spans="1:2" x14ac:dyDescent="0.2">
      <c r="A284" s="10" t="s">
        <v>392</v>
      </c>
      <c r="B284" s="4" t="s">
        <v>393</v>
      </c>
    </row>
    <row r="285" spans="1:2" x14ac:dyDescent="0.2">
      <c r="A285" s="10" t="s">
        <v>394</v>
      </c>
      <c r="B285" s="4" t="s">
        <v>37</v>
      </c>
    </row>
    <row r="286" spans="1:2" ht="33" x14ac:dyDescent="0.2">
      <c r="A286" s="10" t="s">
        <v>395</v>
      </c>
      <c r="B286" s="4" t="s">
        <v>91</v>
      </c>
    </row>
    <row r="287" spans="1:2" ht="33" x14ac:dyDescent="0.2">
      <c r="A287" s="10" t="s">
        <v>426</v>
      </c>
      <c r="B287" s="4" t="s">
        <v>427</v>
      </c>
    </row>
    <row r="288" spans="1:2" ht="88.5" customHeight="1" x14ac:dyDescent="0.2">
      <c r="A288" s="10" t="s">
        <v>428</v>
      </c>
      <c r="B288" s="4" t="s">
        <v>430</v>
      </c>
    </row>
    <row r="289" spans="1:1" x14ac:dyDescent="0.2">
      <c r="A289" s="9"/>
    </row>
  </sheetData>
  <sortState ref="A2:B270">
    <sortCondition ref="A1"/>
  </sortState>
  <phoneticPr fontId="6" type="noConversion"/>
  <pageMargins left="0.70866141732283472" right="0.70866141732283472" top="0.74803149606299213" bottom="0.74803149606299213" header="0.31496062992125984" footer="0.31496062992125984"/>
  <pageSetup paperSize="9" scale="71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AQ43"/>
  <sheetViews>
    <sheetView tabSelected="1" view="pageBreakPreview" zoomScale="69" zoomScaleNormal="80" zoomScaleSheetLayoutView="69" workbookViewId="0">
      <selection activeCell="AT20" sqref="AT20"/>
    </sheetView>
  </sheetViews>
  <sheetFormatPr defaultColWidth="9.140625" defaultRowHeight="16.5" x14ac:dyDescent="0.2"/>
  <cols>
    <col min="1" max="1" width="80.28515625" style="7" customWidth="1"/>
    <col min="2" max="2" width="18" style="7" customWidth="1"/>
    <col min="3" max="3" width="20.5703125" style="5" hidden="1" customWidth="1"/>
    <col min="4" max="4" width="16.5703125" style="5" hidden="1" customWidth="1"/>
    <col min="5" max="5" width="18.5703125" style="5" hidden="1" customWidth="1"/>
    <col min="6" max="6" width="14.28515625" style="5" hidden="1" customWidth="1"/>
    <col min="7" max="7" width="19.85546875" style="5" hidden="1" customWidth="1"/>
    <col min="8" max="8" width="16.140625" style="5" hidden="1" customWidth="1"/>
    <col min="9" max="9" width="19.85546875" style="5" hidden="1" customWidth="1"/>
    <col min="10" max="10" width="17.85546875" style="5" hidden="1" customWidth="1"/>
    <col min="11" max="11" width="21.5703125" style="5" hidden="1" customWidth="1"/>
    <col min="12" max="12" width="17.28515625" style="5" hidden="1" customWidth="1"/>
    <col min="13" max="14" width="20.7109375" style="5" hidden="1" customWidth="1"/>
    <col min="15" max="15" width="20.7109375" style="5" customWidth="1"/>
    <col min="16" max="16" width="19.28515625" style="5" customWidth="1"/>
    <col min="17" max="17" width="20.28515625" style="5" customWidth="1"/>
    <col min="18" max="18" width="20.42578125" style="5" hidden="1" customWidth="1"/>
    <col min="19" max="19" width="16.28515625" style="5" hidden="1" customWidth="1"/>
    <col min="20" max="20" width="18.5703125" style="5" hidden="1" customWidth="1"/>
    <col min="21" max="21" width="15.85546875" style="5" hidden="1" customWidth="1"/>
    <col min="22" max="24" width="20.5703125" style="5" hidden="1" customWidth="1"/>
    <col min="25" max="25" width="16.85546875" style="5" hidden="1" customWidth="1"/>
    <col min="26" max="26" width="20.5703125" style="5" hidden="1" customWidth="1"/>
    <col min="27" max="27" width="17.85546875" style="5" hidden="1" customWidth="1"/>
    <col min="28" max="28" width="22.5703125" style="5" customWidth="1"/>
    <col min="29" max="29" width="19.7109375" style="5" customWidth="1"/>
    <col min="30" max="30" width="19.28515625" style="5" customWidth="1"/>
    <col min="31" max="31" width="20" style="5" hidden="1" customWidth="1"/>
    <col min="32" max="32" width="2.42578125" style="5" hidden="1" customWidth="1"/>
    <col min="33" max="33" width="18.7109375" style="5" hidden="1" customWidth="1"/>
    <col min="34" max="34" width="9.42578125" style="5" hidden="1" customWidth="1"/>
    <col min="35" max="35" width="22.42578125" style="5" hidden="1" customWidth="1"/>
    <col min="36" max="36" width="22" style="5" hidden="1" customWidth="1"/>
    <col min="37" max="37" width="23.28515625" style="5" hidden="1" customWidth="1"/>
    <col min="38" max="38" width="14.7109375" style="5" hidden="1" customWidth="1"/>
    <col min="39" max="39" width="20.7109375" style="5" hidden="1" customWidth="1"/>
    <col min="40" max="40" width="17.42578125" style="5" hidden="1" customWidth="1"/>
    <col min="41" max="41" width="23.42578125" style="5" customWidth="1"/>
    <col min="42" max="42" width="18.7109375" style="5" customWidth="1"/>
    <col min="43" max="43" width="22.85546875" style="5" customWidth="1"/>
    <col min="44" max="16384" width="9.140625" style="5"/>
  </cols>
  <sheetData>
    <row r="1" spans="1:43" x14ac:dyDescent="0.2">
      <c r="B1" s="33" t="s">
        <v>574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</row>
    <row r="2" spans="1:43" x14ac:dyDescent="0.2">
      <c r="B2" s="33" t="s">
        <v>563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</row>
    <row r="3" spans="1:43" x14ac:dyDescent="0.2">
      <c r="B3" s="33" t="s">
        <v>564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</row>
    <row r="4" spans="1:43" x14ac:dyDescent="0.2">
      <c r="B4" s="33" t="s">
        <v>567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</row>
    <row r="5" spans="1:43" x14ac:dyDescent="0.2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3" x14ac:dyDescent="0.2">
      <c r="B6" s="33" t="s">
        <v>565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</row>
    <row r="7" spans="1:43" x14ac:dyDescent="0.2">
      <c r="B7" s="33" t="s">
        <v>563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</row>
    <row r="8" spans="1:43" x14ac:dyDescent="0.2">
      <c r="B8" s="33" t="s">
        <v>564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</row>
    <row r="9" spans="1:43" x14ac:dyDescent="0.2">
      <c r="B9" s="33" t="s">
        <v>566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</row>
    <row r="10" spans="1:43" x14ac:dyDescent="0.2"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AF10" s="26"/>
      <c r="AG10" s="29"/>
      <c r="AH10" s="28"/>
    </row>
    <row r="11" spans="1:43" x14ac:dyDescent="0.2"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AF11" s="26"/>
      <c r="AG11" s="29"/>
      <c r="AH11" s="28"/>
    </row>
    <row r="12" spans="1:43" x14ac:dyDescent="0.2"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9"/>
    </row>
    <row r="14" spans="1:43" ht="27" customHeight="1" x14ac:dyDescent="0.2">
      <c r="A14" s="39" t="s">
        <v>544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</row>
    <row r="15" spans="1:43" x14ac:dyDescent="0.2">
      <c r="A15" s="23"/>
      <c r="B15" s="23"/>
    </row>
    <row r="16" spans="1:43" x14ac:dyDescent="0.2">
      <c r="A16" s="23"/>
      <c r="B16" s="23"/>
      <c r="AE16" s="6"/>
    </row>
    <row r="17" spans="1:43" x14ac:dyDescent="0.2">
      <c r="A17" s="35" t="s">
        <v>440</v>
      </c>
      <c r="B17" s="35" t="s">
        <v>528</v>
      </c>
      <c r="C17" s="37" t="s">
        <v>531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</row>
    <row r="18" spans="1:43" s="27" customFormat="1" ht="53.25" customHeight="1" x14ac:dyDescent="0.2">
      <c r="A18" s="36"/>
      <c r="B18" s="36"/>
      <c r="C18" s="21" t="s">
        <v>546</v>
      </c>
      <c r="D18" s="24" t="s">
        <v>545</v>
      </c>
      <c r="E18" s="24" t="s">
        <v>550</v>
      </c>
      <c r="F18" s="24" t="s">
        <v>545</v>
      </c>
      <c r="G18" s="24" t="s">
        <v>552</v>
      </c>
      <c r="H18" s="24" t="s">
        <v>545</v>
      </c>
      <c r="I18" s="24" t="s">
        <v>554</v>
      </c>
      <c r="J18" s="24" t="s">
        <v>545</v>
      </c>
      <c r="K18" s="24" t="s">
        <v>556</v>
      </c>
      <c r="L18" s="24" t="s">
        <v>545</v>
      </c>
      <c r="M18" s="24" t="s">
        <v>560</v>
      </c>
      <c r="N18" s="24" t="s">
        <v>545</v>
      </c>
      <c r="O18" s="24" t="s">
        <v>570</v>
      </c>
      <c r="P18" s="24" t="s">
        <v>545</v>
      </c>
      <c r="Q18" s="24" t="s">
        <v>573</v>
      </c>
      <c r="R18" s="21" t="s">
        <v>547</v>
      </c>
      <c r="S18" s="24" t="s">
        <v>545</v>
      </c>
      <c r="T18" s="24" t="s">
        <v>549</v>
      </c>
      <c r="U18" s="24" t="s">
        <v>545</v>
      </c>
      <c r="V18" s="24" t="s">
        <v>553</v>
      </c>
      <c r="W18" s="24" t="s">
        <v>545</v>
      </c>
      <c r="X18" s="24" t="s">
        <v>557</v>
      </c>
      <c r="Y18" s="24" t="s">
        <v>545</v>
      </c>
      <c r="Z18" s="24" t="s">
        <v>561</v>
      </c>
      <c r="AA18" s="24" t="s">
        <v>545</v>
      </c>
      <c r="AB18" s="24" t="s">
        <v>569</v>
      </c>
      <c r="AC18" s="24" t="s">
        <v>545</v>
      </c>
      <c r="AD18" s="24" t="s">
        <v>571</v>
      </c>
      <c r="AE18" s="21" t="s">
        <v>548</v>
      </c>
      <c r="AF18" s="24" t="s">
        <v>545</v>
      </c>
      <c r="AG18" s="24" t="s">
        <v>551</v>
      </c>
      <c r="AH18" s="24" t="s">
        <v>545</v>
      </c>
      <c r="AI18" s="24" t="s">
        <v>555</v>
      </c>
      <c r="AJ18" s="24" t="s">
        <v>545</v>
      </c>
      <c r="AK18" s="24" t="s">
        <v>558</v>
      </c>
      <c r="AL18" s="24" t="s">
        <v>545</v>
      </c>
      <c r="AM18" s="24" t="s">
        <v>559</v>
      </c>
      <c r="AN18" s="24" t="s">
        <v>545</v>
      </c>
      <c r="AO18" s="24" t="s">
        <v>568</v>
      </c>
      <c r="AP18" s="24" t="s">
        <v>545</v>
      </c>
      <c r="AQ18" s="24" t="s">
        <v>572</v>
      </c>
    </row>
    <row r="19" spans="1:43" x14ac:dyDescent="0.2">
      <c r="A19" s="31" t="s">
        <v>518</v>
      </c>
      <c r="B19" s="21" t="s">
        <v>104</v>
      </c>
      <c r="C19" s="20">
        <v>4918351.5999999996</v>
      </c>
      <c r="D19" s="20">
        <v>1280.4000000000001</v>
      </c>
      <c r="E19" s="20">
        <f>C19+D19</f>
        <v>4919632</v>
      </c>
      <c r="F19" s="20">
        <v>128894.9</v>
      </c>
      <c r="G19" s="20">
        <f>E19+F19</f>
        <v>5048526.9000000004</v>
      </c>
      <c r="H19" s="20"/>
      <c r="I19" s="20">
        <f>G19+H19</f>
        <v>5048526.9000000004</v>
      </c>
      <c r="J19" s="20">
        <v>1418.6</v>
      </c>
      <c r="K19" s="20">
        <f>I19+J19</f>
        <v>5049945.5</v>
      </c>
      <c r="L19" s="20">
        <v>48471.1</v>
      </c>
      <c r="M19" s="20">
        <f>K19+L19</f>
        <v>5098416.5999999996</v>
      </c>
      <c r="N19" s="20">
        <v>3500.4</v>
      </c>
      <c r="O19" s="20">
        <f>M19+N19</f>
        <v>5101917</v>
      </c>
      <c r="P19" s="20">
        <v>-2165.0999999999995</v>
      </c>
      <c r="Q19" s="20">
        <f>O19+P19</f>
        <v>5099751.9000000004</v>
      </c>
      <c r="R19" s="20">
        <v>5235788.3</v>
      </c>
      <c r="S19" s="20"/>
      <c r="T19" s="20">
        <f>R19+S19</f>
        <v>5235788.3</v>
      </c>
      <c r="U19" s="20">
        <v>149209.20000000001</v>
      </c>
      <c r="V19" s="20">
        <f>T19+U19</f>
        <v>5384997.5</v>
      </c>
      <c r="W19" s="20"/>
      <c r="X19" s="20">
        <f>V19+W19</f>
        <v>5384997.5</v>
      </c>
      <c r="Y19" s="20"/>
      <c r="Z19" s="20">
        <f t="shared" ref="Z19:Z42" si="0">X19+Y19</f>
        <v>5384997.5</v>
      </c>
      <c r="AA19" s="20"/>
      <c r="AB19" s="20">
        <f>Z19+AA19</f>
        <v>5384997.5</v>
      </c>
      <c r="AC19" s="20"/>
      <c r="AD19" s="20">
        <f>AB19+AC19</f>
        <v>5384997.5</v>
      </c>
      <c r="AE19" s="25">
        <v>5154912.2</v>
      </c>
      <c r="AF19" s="25"/>
      <c r="AG19" s="25">
        <f>AE19+AF19</f>
        <v>5154912.2</v>
      </c>
      <c r="AH19" s="25">
        <v>149209.20000000001</v>
      </c>
      <c r="AI19" s="25">
        <f>AG19+AH19</f>
        <v>5304121.4000000004</v>
      </c>
      <c r="AJ19" s="25"/>
      <c r="AK19" s="25">
        <f>AI19+AJ19</f>
        <v>5304121.4000000004</v>
      </c>
      <c r="AL19" s="25"/>
      <c r="AM19" s="25">
        <f>AK19+AL19</f>
        <v>5304121.4000000004</v>
      </c>
      <c r="AN19" s="25"/>
      <c r="AO19" s="25">
        <f>AM19+AN19</f>
        <v>5304121.4000000004</v>
      </c>
      <c r="AP19" s="32"/>
      <c r="AQ19" s="25">
        <f>AO19+AP19</f>
        <v>5304121.4000000004</v>
      </c>
    </row>
    <row r="20" spans="1:43" ht="33" x14ac:dyDescent="0.2">
      <c r="A20" s="31" t="s">
        <v>519</v>
      </c>
      <c r="B20" s="21" t="s">
        <v>149</v>
      </c>
      <c r="C20" s="20">
        <v>552947.80000000005</v>
      </c>
      <c r="D20" s="20">
        <v>1984</v>
      </c>
      <c r="E20" s="20">
        <f t="shared" ref="E20:E42" si="1">C20+D20</f>
        <v>554931.80000000005</v>
      </c>
      <c r="F20" s="20">
        <v>64.7</v>
      </c>
      <c r="G20" s="20">
        <f t="shared" ref="G20:G42" si="2">E20+F20</f>
        <v>554996.5</v>
      </c>
      <c r="H20" s="20"/>
      <c r="I20" s="20">
        <f t="shared" ref="I20:I42" si="3">G20+H20</f>
        <v>554996.5</v>
      </c>
      <c r="J20" s="20"/>
      <c r="K20" s="20">
        <f t="shared" ref="K20:K42" si="4">I20+J20</f>
        <v>554996.5</v>
      </c>
      <c r="L20" s="20">
        <v>2844.2</v>
      </c>
      <c r="M20" s="20">
        <f t="shared" ref="M20:M42" si="5">K20+L20</f>
        <v>557840.69999999995</v>
      </c>
      <c r="N20" s="20"/>
      <c r="O20" s="20">
        <f t="shared" ref="O20:O42" si="6">M20+N20</f>
        <v>557840.69999999995</v>
      </c>
      <c r="P20" s="20">
        <v>28712.400000000001</v>
      </c>
      <c r="Q20" s="20">
        <f t="shared" ref="Q20:Q42" si="7">O20+P20</f>
        <v>586553.1</v>
      </c>
      <c r="R20" s="20">
        <v>566807.80000000005</v>
      </c>
      <c r="S20" s="20"/>
      <c r="T20" s="20">
        <f t="shared" ref="T20:T42" si="8">R20+S20</f>
        <v>566807.80000000005</v>
      </c>
      <c r="U20" s="20">
        <v>4437</v>
      </c>
      <c r="V20" s="20">
        <f t="shared" ref="V20:V42" si="9">T20+U20</f>
        <v>571244.80000000005</v>
      </c>
      <c r="W20" s="20"/>
      <c r="X20" s="20">
        <f t="shared" ref="X20:X42" si="10">V20+W20</f>
        <v>571244.80000000005</v>
      </c>
      <c r="Y20" s="20"/>
      <c r="Z20" s="20">
        <f t="shared" si="0"/>
        <v>571244.80000000005</v>
      </c>
      <c r="AA20" s="20"/>
      <c r="AB20" s="20">
        <f t="shared" ref="AB20:AB42" si="11">Z20+AA20</f>
        <v>571244.80000000005</v>
      </c>
      <c r="AC20" s="20"/>
      <c r="AD20" s="20">
        <f t="shared" ref="AD20:AD42" si="12">AB20+AC20</f>
        <v>571244.80000000005</v>
      </c>
      <c r="AE20" s="25">
        <v>600970.80000000005</v>
      </c>
      <c r="AF20" s="25"/>
      <c r="AG20" s="25">
        <f t="shared" ref="AG20:AG42" si="13">AE20+AF20</f>
        <v>600970.80000000005</v>
      </c>
      <c r="AH20" s="25"/>
      <c r="AI20" s="25">
        <f t="shared" ref="AI20:AI42" si="14">AG20+AH20</f>
        <v>600970.80000000005</v>
      </c>
      <c r="AJ20" s="25"/>
      <c r="AK20" s="25">
        <f t="shared" ref="AK20:AK42" si="15">AI20+AJ20</f>
        <v>600970.80000000005</v>
      </c>
      <c r="AL20" s="25"/>
      <c r="AM20" s="25">
        <f t="shared" ref="AM20:AM42" si="16">AK20+AL20</f>
        <v>600970.80000000005</v>
      </c>
      <c r="AN20" s="25"/>
      <c r="AO20" s="25">
        <f t="shared" ref="AO20:AO42" si="17">AM20+AN20</f>
        <v>600970.80000000005</v>
      </c>
      <c r="AP20" s="32"/>
      <c r="AQ20" s="25">
        <f t="shared" ref="AQ20:AQ42" si="18">AO20+AP20</f>
        <v>600970.80000000005</v>
      </c>
    </row>
    <row r="21" spans="1:43" ht="33" x14ac:dyDescent="0.2">
      <c r="A21" s="31" t="s">
        <v>520</v>
      </c>
      <c r="B21" s="21" t="s">
        <v>195</v>
      </c>
      <c r="C21" s="20">
        <f>579193.5+41175.2</f>
        <v>620368.69999999995</v>
      </c>
      <c r="D21" s="20">
        <v>252.5</v>
      </c>
      <c r="E21" s="20">
        <f t="shared" si="1"/>
        <v>620621.19999999995</v>
      </c>
      <c r="F21" s="20">
        <f>21032.9-19999.4</f>
        <v>1033.5</v>
      </c>
      <c r="G21" s="20">
        <f t="shared" si="2"/>
        <v>621654.69999999995</v>
      </c>
      <c r="H21" s="20"/>
      <c r="I21" s="20">
        <f t="shared" si="3"/>
        <v>621654.69999999995</v>
      </c>
      <c r="J21" s="20">
        <v>-621.70000000000005</v>
      </c>
      <c r="K21" s="20">
        <f t="shared" si="4"/>
        <v>621033</v>
      </c>
      <c r="L21" s="20"/>
      <c r="M21" s="20">
        <f t="shared" si="5"/>
        <v>621033</v>
      </c>
      <c r="N21" s="20">
        <v>-34736</v>
      </c>
      <c r="O21" s="20">
        <f t="shared" si="6"/>
        <v>586297</v>
      </c>
      <c r="P21" s="20">
        <v>5550</v>
      </c>
      <c r="Q21" s="20">
        <f t="shared" si="7"/>
        <v>591847</v>
      </c>
      <c r="R21" s="20">
        <v>328145.69999999995</v>
      </c>
      <c r="S21" s="20"/>
      <c r="T21" s="20">
        <f t="shared" si="8"/>
        <v>328145.69999999995</v>
      </c>
      <c r="U21" s="20"/>
      <c r="V21" s="20">
        <f t="shared" si="9"/>
        <v>328145.69999999995</v>
      </c>
      <c r="W21" s="20"/>
      <c r="X21" s="20">
        <f t="shared" si="10"/>
        <v>328145.69999999995</v>
      </c>
      <c r="Y21" s="20"/>
      <c r="Z21" s="20">
        <f t="shared" si="0"/>
        <v>328145.69999999995</v>
      </c>
      <c r="AA21" s="20"/>
      <c r="AB21" s="20">
        <f t="shared" si="11"/>
        <v>328145.69999999995</v>
      </c>
      <c r="AC21" s="20"/>
      <c r="AD21" s="20">
        <f t="shared" si="12"/>
        <v>328145.69999999995</v>
      </c>
      <c r="AE21" s="25">
        <v>328576.3</v>
      </c>
      <c r="AF21" s="25"/>
      <c r="AG21" s="25">
        <f t="shared" si="13"/>
        <v>328576.3</v>
      </c>
      <c r="AH21" s="25"/>
      <c r="AI21" s="25">
        <f t="shared" si="14"/>
        <v>328576.3</v>
      </c>
      <c r="AJ21" s="25"/>
      <c r="AK21" s="25">
        <f t="shared" si="15"/>
        <v>328576.3</v>
      </c>
      <c r="AL21" s="25"/>
      <c r="AM21" s="25">
        <f t="shared" si="16"/>
        <v>328576.3</v>
      </c>
      <c r="AN21" s="25"/>
      <c r="AO21" s="25">
        <f t="shared" si="17"/>
        <v>328576.3</v>
      </c>
      <c r="AP21" s="32"/>
      <c r="AQ21" s="25">
        <f t="shared" si="18"/>
        <v>328576.3</v>
      </c>
    </row>
    <row r="22" spans="1:43" x14ac:dyDescent="0.2">
      <c r="A22" s="31" t="s">
        <v>532</v>
      </c>
      <c r="B22" s="21" t="s">
        <v>209</v>
      </c>
      <c r="C22" s="20">
        <v>20384.599999999999</v>
      </c>
      <c r="D22" s="20"/>
      <c r="E22" s="20">
        <f t="shared" si="1"/>
        <v>20384.599999999999</v>
      </c>
      <c r="F22" s="20"/>
      <c r="G22" s="20">
        <f t="shared" si="2"/>
        <v>20384.599999999999</v>
      </c>
      <c r="H22" s="20"/>
      <c r="I22" s="20">
        <f t="shared" si="3"/>
        <v>20384.599999999999</v>
      </c>
      <c r="J22" s="20"/>
      <c r="K22" s="20">
        <f t="shared" si="4"/>
        <v>20384.599999999999</v>
      </c>
      <c r="L22" s="20"/>
      <c r="M22" s="20">
        <f t="shared" si="5"/>
        <v>20384.599999999999</v>
      </c>
      <c r="N22" s="20">
        <v>-365.2</v>
      </c>
      <c r="O22" s="20">
        <f t="shared" si="6"/>
        <v>20019.399999999998</v>
      </c>
      <c r="P22" s="20">
        <v>8</v>
      </c>
      <c r="Q22" s="20">
        <f t="shared" si="7"/>
        <v>20027.399999999998</v>
      </c>
      <c r="R22" s="20">
        <v>21118</v>
      </c>
      <c r="S22" s="20"/>
      <c r="T22" s="20">
        <f t="shared" si="8"/>
        <v>21118</v>
      </c>
      <c r="U22" s="20"/>
      <c r="V22" s="20">
        <f t="shared" si="9"/>
        <v>21118</v>
      </c>
      <c r="W22" s="20"/>
      <c r="X22" s="20">
        <f t="shared" si="10"/>
        <v>21118</v>
      </c>
      <c r="Y22" s="20"/>
      <c r="Z22" s="20">
        <f t="shared" si="0"/>
        <v>21118</v>
      </c>
      <c r="AA22" s="20"/>
      <c r="AB22" s="20">
        <f t="shared" si="11"/>
        <v>21118</v>
      </c>
      <c r="AC22" s="20"/>
      <c r="AD22" s="20">
        <f t="shared" si="12"/>
        <v>21118</v>
      </c>
      <c r="AE22" s="25">
        <v>21891.7</v>
      </c>
      <c r="AF22" s="25"/>
      <c r="AG22" s="25">
        <f t="shared" si="13"/>
        <v>21891.7</v>
      </c>
      <c r="AH22" s="25"/>
      <c r="AI22" s="25">
        <f t="shared" si="14"/>
        <v>21891.7</v>
      </c>
      <c r="AJ22" s="25"/>
      <c r="AK22" s="25">
        <f t="shared" si="15"/>
        <v>21891.7</v>
      </c>
      <c r="AL22" s="25"/>
      <c r="AM22" s="25">
        <f t="shared" si="16"/>
        <v>21891.7</v>
      </c>
      <c r="AN22" s="25"/>
      <c r="AO22" s="25">
        <f t="shared" si="17"/>
        <v>21891.7</v>
      </c>
      <c r="AP22" s="32"/>
      <c r="AQ22" s="25">
        <f t="shared" si="18"/>
        <v>21891.7</v>
      </c>
    </row>
    <row r="23" spans="1:43" ht="33" x14ac:dyDescent="0.2">
      <c r="A23" s="31" t="s">
        <v>521</v>
      </c>
      <c r="B23" s="21" t="s">
        <v>215</v>
      </c>
      <c r="C23" s="20">
        <v>140186.20000000001</v>
      </c>
      <c r="D23" s="20"/>
      <c r="E23" s="20">
        <f t="shared" si="1"/>
        <v>140186.20000000001</v>
      </c>
      <c r="F23" s="20">
        <v>399.7</v>
      </c>
      <c r="G23" s="20">
        <f t="shared" si="2"/>
        <v>140585.90000000002</v>
      </c>
      <c r="H23" s="20"/>
      <c r="I23" s="20">
        <f t="shared" si="3"/>
        <v>140585.90000000002</v>
      </c>
      <c r="J23" s="20"/>
      <c r="K23" s="20">
        <f t="shared" si="4"/>
        <v>140585.90000000002</v>
      </c>
      <c r="L23" s="20">
        <v>98.6</v>
      </c>
      <c r="M23" s="20">
        <f t="shared" si="5"/>
        <v>140684.50000000003</v>
      </c>
      <c r="N23" s="20"/>
      <c r="O23" s="20">
        <f t="shared" si="6"/>
        <v>140684.50000000003</v>
      </c>
      <c r="P23" s="20">
        <v>10045.799999999999</v>
      </c>
      <c r="Q23" s="20">
        <f t="shared" si="7"/>
        <v>150730.30000000002</v>
      </c>
      <c r="R23" s="20">
        <v>111705.1</v>
      </c>
      <c r="S23" s="20"/>
      <c r="T23" s="20">
        <f t="shared" si="8"/>
        <v>111705.1</v>
      </c>
      <c r="U23" s="20"/>
      <c r="V23" s="20">
        <f t="shared" si="9"/>
        <v>111705.1</v>
      </c>
      <c r="W23" s="20"/>
      <c r="X23" s="20">
        <f t="shared" si="10"/>
        <v>111705.1</v>
      </c>
      <c r="Y23" s="20"/>
      <c r="Z23" s="20">
        <f t="shared" si="0"/>
        <v>111705.1</v>
      </c>
      <c r="AA23" s="20"/>
      <c r="AB23" s="20">
        <f t="shared" si="11"/>
        <v>111705.1</v>
      </c>
      <c r="AC23" s="20">
        <v>-9682.7000000000007</v>
      </c>
      <c r="AD23" s="20">
        <f t="shared" si="12"/>
        <v>102022.40000000001</v>
      </c>
      <c r="AE23" s="25">
        <v>94778.8</v>
      </c>
      <c r="AF23" s="25"/>
      <c r="AG23" s="25">
        <f t="shared" si="13"/>
        <v>94778.8</v>
      </c>
      <c r="AH23" s="25"/>
      <c r="AI23" s="25">
        <f t="shared" si="14"/>
        <v>94778.8</v>
      </c>
      <c r="AJ23" s="25"/>
      <c r="AK23" s="25">
        <f t="shared" si="15"/>
        <v>94778.8</v>
      </c>
      <c r="AL23" s="25"/>
      <c r="AM23" s="25">
        <f t="shared" si="16"/>
        <v>94778.8</v>
      </c>
      <c r="AN23" s="25"/>
      <c r="AO23" s="25">
        <f t="shared" si="17"/>
        <v>94778.8</v>
      </c>
      <c r="AP23" s="32"/>
      <c r="AQ23" s="25">
        <f t="shared" si="18"/>
        <v>94778.8</v>
      </c>
    </row>
    <row r="24" spans="1:43" ht="39" customHeight="1" x14ac:dyDescent="0.2">
      <c r="A24" s="31" t="s">
        <v>533</v>
      </c>
      <c r="B24" s="21" t="s">
        <v>223</v>
      </c>
      <c r="C24" s="20">
        <v>135</v>
      </c>
      <c r="D24" s="20"/>
      <c r="E24" s="20">
        <f t="shared" si="1"/>
        <v>135</v>
      </c>
      <c r="F24" s="20"/>
      <c r="G24" s="20">
        <f t="shared" si="2"/>
        <v>135</v>
      </c>
      <c r="H24" s="20"/>
      <c r="I24" s="20">
        <f t="shared" si="3"/>
        <v>135</v>
      </c>
      <c r="J24" s="20"/>
      <c r="K24" s="20">
        <f t="shared" si="4"/>
        <v>135</v>
      </c>
      <c r="L24" s="20"/>
      <c r="M24" s="20">
        <f t="shared" si="5"/>
        <v>135</v>
      </c>
      <c r="N24" s="20"/>
      <c r="O24" s="20">
        <f t="shared" si="6"/>
        <v>135</v>
      </c>
      <c r="P24" s="20"/>
      <c r="Q24" s="20">
        <f t="shared" si="7"/>
        <v>135</v>
      </c>
      <c r="R24" s="20">
        <v>135</v>
      </c>
      <c r="S24" s="20"/>
      <c r="T24" s="20">
        <f t="shared" si="8"/>
        <v>135</v>
      </c>
      <c r="U24" s="20"/>
      <c r="V24" s="20">
        <f t="shared" si="9"/>
        <v>135</v>
      </c>
      <c r="W24" s="20"/>
      <c r="X24" s="20">
        <f t="shared" si="10"/>
        <v>135</v>
      </c>
      <c r="Y24" s="20"/>
      <c r="Z24" s="20">
        <f t="shared" si="0"/>
        <v>135</v>
      </c>
      <c r="AA24" s="20"/>
      <c r="AB24" s="20">
        <f t="shared" si="11"/>
        <v>135</v>
      </c>
      <c r="AC24" s="20"/>
      <c r="AD24" s="20">
        <f t="shared" si="12"/>
        <v>135</v>
      </c>
      <c r="AE24" s="25">
        <v>135</v>
      </c>
      <c r="AF24" s="25"/>
      <c r="AG24" s="25">
        <f t="shared" si="13"/>
        <v>135</v>
      </c>
      <c r="AH24" s="25"/>
      <c r="AI24" s="25">
        <f t="shared" si="14"/>
        <v>135</v>
      </c>
      <c r="AJ24" s="25"/>
      <c r="AK24" s="25">
        <f t="shared" si="15"/>
        <v>135</v>
      </c>
      <c r="AL24" s="25"/>
      <c r="AM24" s="25">
        <f t="shared" si="16"/>
        <v>135</v>
      </c>
      <c r="AN24" s="25"/>
      <c r="AO24" s="25">
        <f t="shared" si="17"/>
        <v>135</v>
      </c>
      <c r="AP24" s="32"/>
      <c r="AQ24" s="25">
        <f t="shared" si="18"/>
        <v>135</v>
      </c>
    </row>
    <row r="25" spans="1:43" ht="61.5" customHeight="1" x14ac:dyDescent="0.2">
      <c r="A25" s="31" t="s">
        <v>534</v>
      </c>
      <c r="B25" s="21" t="s">
        <v>226</v>
      </c>
      <c r="C25" s="20">
        <v>41331.199999999997</v>
      </c>
      <c r="D25" s="20"/>
      <c r="E25" s="20">
        <f t="shared" si="1"/>
        <v>41331.199999999997</v>
      </c>
      <c r="F25" s="20"/>
      <c r="G25" s="20">
        <f t="shared" si="2"/>
        <v>41331.199999999997</v>
      </c>
      <c r="H25" s="20"/>
      <c r="I25" s="20">
        <f t="shared" si="3"/>
        <v>41331.199999999997</v>
      </c>
      <c r="J25" s="20">
        <v>17713.900000000001</v>
      </c>
      <c r="K25" s="20">
        <f t="shared" si="4"/>
        <v>59045.1</v>
      </c>
      <c r="L25" s="20">
        <v>1000</v>
      </c>
      <c r="M25" s="20">
        <f t="shared" si="5"/>
        <v>60045.1</v>
      </c>
      <c r="N25" s="20">
        <v>-448.8</v>
      </c>
      <c r="O25" s="20">
        <f t="shared" si="6"/>
        <v>59596.299999999996</v>
      </c>
      <c r="P25" s="20"/>
      <c r="Q25" s="20">
        <f t="shared" si="7"/>
        <v>59596.299999999996</v>
      </c>
      <c r="R25" s="20">
        <v>52448.1</v>
      </c>
      <c r="S25" s="20"/>
      <c r="T25" s="20">
        <f t="shared" si="8"/>
        <v>52448.1</v>
      </c>
      <c r="U25" s="20"/>
      <c r="V25" s="20">
        <f t="shared" si="9"/>
        <v>52448.1</v>
      </c>
      <c r="W25" s="20"/>
      <c r="X25" s="20">
        <f t="shared" si="10"/>
        <v>52448.1</v>
      </c>
      <c r="Y25" s="20">
        <v>9000</v>
      </c>
      <c r="Z25" s="20">
        <f t="shared" si="0"/>
        <v>61448.1</v>
      </c>
      <c r="AA25" s="20"/>
      <c r="AB25" s="20">
        <f t="shared" si="11"/>
        <v>61448.1</v>
      </c>
      <c r="AC25" s="20"/>
      <c r="AD25" s="20">
        <f t="shared" si="12"/>
        <v>61448.1</v>
      </c>
      <c r="AE25" s="25">
        <v>65948.100000000006</v>
      </c>
      <c r="AF25" s="25"/>
      <c r="AG25" s="25">
        <f t="shared" si="13"/>
        <v>65948.100000000006</v>
      </c>
      <c r="AH25" s="25"/>
      <c r="AI25" s="25">
        <f t="shared" si="14"/>
        <v>65948.100000000006</v>
      </c>
      <c r="AJ25" s="25"/>
      <c r="AK25" s="25">
        <f t="shared" si="15"/>
        <v>65948.100000000006</v>
      </c>
      <c r="AL25" s="25"/>
      <c r="AM25" s="25">
        <f t="shared" si="16"/>
        <v>65948.100000000006</v>
      </c>
      <c r="AN25" s="25"/>
      <c r="AO25" s="25">
        <f t="shared" si="17"/>
        <v>65948.100000000006</v>
      </c>
      <c r="AP25" s="32"/>
      <c r="AQ25" s="25">
        <f t="shared" si="18"/>
        <v>65948.100000000006</v>
      </c>
    </row>
    <row r="26" spans="1:43" ht="38.25" customHeight="1" x14ac:dyDescent="0.2">
      <c r="A26" s="31" t="s">
        <v>535</v>
      </c>
      <c r="B26" s="21" t="s">
        <v>229</v>
      </c>
      <c r="C26" s="20">
        <v>227495.5</v>
      </c>
      <c r="D26" s="20">
        <v>-30833.3</v>
      </c>
      <c r="E26" s="20">
        <f t="shared" si="1"/>
        <v>196662.2</v>
      </c>
      <c r="F26" s="20">
        <v>8125.8</v>
      </c>
      <c r="G26" s="20">
        <f t="shared" si="2"/>
        <v>204788</v>
      </c>
      <c r="H26" s="20"/>
      <c r="I26" s="20">
        <f t="shared" si="3"/>
        <v>204788</v>
      </c>
      <c r="J26" s="20">
        <v>9973.4</v>
      </c>
      <c r="K26" s="20">
        <f t="shared" si="4"/>
        <v>214761.4</v>
      </c>
      <c r="L26" s="20">
        <v>-537.29999999999995</v>
      </c>
      <c r="M26" s="20">
        <f t="shared" si="5"/>
        <v>214224.1</v>
      </c>
      <c r="N26" s="20">
        <v>-1005.3000000000002</v>
      </c>
      <c r="O26" s="20">
        <f t="shared" si="6"/>
        <v>213218.80000000002</v>
      </c>
      <c r="P26" s="20">
        <v>-35974.800000000003</v>
      </c>
      <c r="Q26" s="20">
        <f t="shared" si="7"/>
        <v>177244</v>
      </c>
      <c r="R26" s="20">
        <v>240486.09999999998</v>
      </c>
      <c r="S26" s="20">
        <v>-22224.7</v>
      </c>
      <c r="T26" s="20">
        <f t="shared" si="8"/>
        <v>218261.39999999997</v>
      </c>
      <c r="U26" s="20"/>
      <c r="V26" s="20">
        <f t="shared" si="9"/>
        <v>218261.39999999997</v>
      </c>
      <c r="W26" s="20"/>
      <c r="X26" s="20">
        <f t="shared" si="10"/>
        <v>218261.39999999997</v>
      </c>
      <c r="Y26" s="20"/>
      <c r="Z26" s="20">
        <f t="shared" si="0"/>
        <v>218261.39999999997</v>
      </c>
      <c r="AA26" s="20"/>
      <c r="AB26" s="20">
        <f t="shared" si="11"/>
        <v>218261.39999999997</v>
      </c>
      <c r="AC26" s="20"/>
      <c r="AD26" s="20">
        <f t="shared" si="12"/>
        <v>218261.39999999997</v>
      </c>
      <c r="AE26" s="25">
        <v>244895.8</v>
      </c>
      <c r="AF26" s="25">
        <v>-12975.1</v>
      </c>
      <c r="AG26" s="25">
        <f t="shared" si="13"/>
        <v>231920.69999999998</v>
      </c>
      <c r="AH26" s="25"/>
      <c r="AI26" s="25">
        <f t="shared" si="14"/>
        <v>231920.69999999998</v>
      </c>
      <c r="AJ26" s="25"/>
      <c r="AK26" s="25">
        <f t="shared" si="15"/>
        <v>231920.69999999998</v>
      </c>
      <c r="AL26" s="25"/>
      <c r="AM26" s="25">
        <f t="shared" si="16"/>
        <v>231920.69999999998</v>
      </c>
      <c r="AN26" s="25"/>
      <c r="AO26" s="25">
        <f t="shared" si="17"/>
        <v>231920.69999999998</v>
      </c>
      <c r="AP26" s="32"/>
      <c r="AQ26" s="25">
        <f t="shared" si="18"/>
        <v>231920.69999999998</v>
      </c>
    </row>
    <row r="27" spans="1:43" ht="33" x14ac:dyDescent="0.2">
      <c r="A27" s="31" t="s">
        <v>536</v>
      </c>
      <c r="B27" s="21" t="s">
        <v>233</v>
      </c>
      <c r="C27" s="20">
        <v>10652.1</v>
      </c>
      <c r="D27" s="20"/>
      <c r="E27" s="20">
        <f t="shared" si="1"/>
        <v>10652.1</v>
      </c>
      <c r="F27" s="20"/>
      <c r="G27" s="20">
        <f t="shared" si="2"/>
        <v>10652.1</v>
      </c>
      <c r="H27" s="20"/>
      <c r="I27" s="20">
        <f t="shared" si="3"/>
        <v>10652.1</v>
      </c>
      <c r="J27" s="20">
        <v>538</v>
      </c>
      <c r="K27" s="20">
        <f t="shared" si="4"/>
        <v>11190.1</v>
      </c>
      <c r="L27" s="20"/>
      <c r="M27" s="20">
        <f t="shared" si="5"/>
        <v>11190.1</v>
      </c>
      <c r="N27" s="20"/>
      <c r="O27" s="20">
        <f t="shared" si="6"/>
        <v>11190.1</v>
      </c>
      <c r="P27" s="20"/>
      <c r="Q27" s="20">
        <f t="shared" si="7"/>
        <v>11190.1</v>
      </c>
      <c r="R27" s="20">
        <v>10634.7</v>
      </c>
      <c r="S27" s="20"/>
      <c r="T27" s="20">
        <f t="shared" si="8"/>
        <v>10634.7</v>
      </c>
      <c r="U27" s="20"/>
      <c r="V27" s="20">
        <f t="shared" si="9"/>
        <v>10634.7</v>
      </c>
      <c r="W27" s="20"/>
      <c r="X27" s="20">
        <f t="shared" si="10"/>
        <v>10634.7</v>
      </c>
      <c r="Y27" s="20"/>
      <c r="Z27" s="20">
        <f t="shared" si="0"/>
        <v>10634.7</v>
      </c>
      <c r="AA27" s="20"/>
      <c r="AB27" s="20">
        <f t="shared" si="11"/>
        <v>10634.7</v>
      </c>
      <c r="AC27" s="20"/>
      <c r="AD27" s="20">
        <f t="shared" si="12"/>
        <v>10634.7</v>
      </c>
      <c r="AE27" s="25">
        <v>10647.6</v>
      </c>
      <c r="AF27" s="25"/>
      <c r="AG27" s="25">
        <f t="shared" si="13"/>
        <v>10647.6</v>
      </c>
      <c r="AH27" s="25"/>
      <c r="AI27" s="25">
        <f t="shared" si="14"/>
        <v>10647.6</v>
      </c>
      <c r="AJ27" s="25"/>
      <c r="AK27" s="25">
        <f t="shared" si="15"/>
        <v>10647.6</v>
      </c>
      <c r="AL27" s="25"/>
      <c r="AM27" s="25">
        <f t="shared" si="16"/>
        <v>10647.6</v>
      </c>
      <c r="AN27" s="25"/>
      <c r="AO27" s="25">
        <f t="shared" si="17"/>
        <v>10647.6</v>
      </c>
      <c r="AP27" s="32"/>
      <c r="AQ27" s="25">
        <f t="shared" si="18"/>
        <v>10647.6</v>
      </c>
    </row>
    <row r="28" spans="1:43" ht="28.5" customHeight="1" x14ac:dyDescent="0.2">
      <c r="A28" s="31" t="s">
        <v>522</v>
      </c>
      <c r="B28" s="21" t="s">
        <v>237</v>
      </c>
      <c r="C28" s="20">
        <v>311</v>
      </c>
      <c r="D28" s="20"/>
      <c r="E28" s="20">
        <f t="shared" si="1"/>
        <v>311</v>
      </c>
      <c r="F28" s="20"/>
      <c r="G28" s="20">
        <f t="shared" si="2"/>
        <v>311</v>
      </c>
      <c r="H28" s="20"/>
      <c r="I28" s="20">
        <f t="shared" si="3"/>
        <v>311</v>
      </c>
      <c r="J28" s="20"/>
      <c r="K28" s="20">
        <f t="shared" si="4"/>
        <v>311</v>
      </c>
      <c r="L28" s="20"/>
      <c r="M28" s="20">
        <f t="shared" si="5"/>
        <v>311</v>
      </c>
      <c r="N28" s="20"/>
      <c r="O28" s="20">
        <f t="shared" si="6"/>
        <v>311</v>
      </c>
      <c r="P28" s="20"/>
      <c r="Q28" s="20">
        <f t="shared" si="7"/>
        <v>311</v>
      </c>
      <c r="R28" s="13">
        <v>311</v>
      </c>
      <c r="S28" s="13"/>
      <c r="T28" s="20">
        <f t="shared" si="8"/>
        <v>311</v>
      </c>
      <c r="U28" s="20"/>
      <c r="V28" s="20">
        <f t="shared" si="9"/>
        <v>311</v>
      </c>
      <c r="W28" s="20"/>
      <c r="X28" s="20">
        <f t="shared" si="10"/>
        <v>311</v>
      </c>
      <c r="Y28" s="20"/>
      <c r="Z28" s="20">
        <f t="shared" si="0"/>
        <v>311</v>
      </c>
      <c r="AA28" s="20"/>
      <c r="AB28" s="20">
        <f t="shared" si="11"/>
        <v>311</v>
      </c>
      <c r="AC28" s="20"/>
      <c r="AD28" s="20">
        <f t="shared" si="12"/>
        <v>311</v>
      </c>
      <c r="AE28" s="25">
        <v>311</v>
      </c>
      <c r="AF28" s="25"/>
      <c r="AG28" s="25">
        <f t="shared" si="13"/>
        <v>311</v>
      </c>
      <c r="AH28" s="25"/>
      <c r="AI28" s="25">
        <f t="shared" si="14"/>
        <v>311</v>
      </c>
      <c r="AJ28" s="25"/>
      <c r="AK28" s="25">
        <f t="shared" si="15"/>
        <v>311</v>
      </c>
      <c r="AL28" s="25"/>
      <c r="AM28" s="25">
        <f t="shared" si="16"/>
        <v>311</v>
      </c>
      <c r="AN28" s="25"/>
      <c r="AO28" s="25">
        <f t="shared" si="17"/>
        <v>311</v>
      </c>
      <c r="AP28" s="32"/>
      <c r="AQ28" s="25">
        <f t="shared" si="18"/>
        <v>311</v>
      </c>
    </row>
    <row r="29" spans="1:43" ht="40.5" customHeight="1" x14ac:dyDescent="0.2">
      <c r="A29" s="31" t="s">
        <v>537</v>
      </c>
      <c r="B29" s="21" t="s">
        <v>241</v>
      </c>
      <c r="C29" s="20">
        <v>50733.599999999999</v>
      </c>
      <c r="D29" s="20"/>
      <c r="E29" s="20">
        <f t="shared" si="1"/>
        <v>50733.599999999999</v>
      </c>
      <c r="F29" s="20"/>
      <c r="G29" s="20">
        <f t="shared" si="2"/>
        <v>50733.599999999999</v>
      </c>
      <c r="H29" s="20"/>
      <c r="I29" s="20">
        <f t="shared" si="3"/>
        <v>50733.599999999999</v>
      </c>
      <c r="J29" s="20"/>
      <c r="K29" s="20">
        <f t="shared" si="4"/>
        <v>50733.599999999999</v>
      </c>
      <c r="L29" s="20">
        <v>-54.4</v>
      </c>
      <c r="M29" s="20">
        <f t="shared" si="5"/>
        <v>50679.199999999997</v>
      </c>
      <c r="N29" s="20">
        <v>-39901.600000000006</v>
      </c>
      <c r="O29" s="20">
        <f t="shared" si="6"/>
        <v>10777.599999999991</v>
      </c>
      <c r="P29" s="20">
        <v>397.79999999999995</v>
      </c>
      <c r="Q29" s="20">
        <f t="shared" si="7"/>
        <v>11175.399999999991</v>
      </c>
      <c r="R29" s="20">
        <v>10858.800000000001</v>
      </c>
      <c r="S29" s="20"/>
      <c r="T29" s="20">
        <f t="shared" si="8"/>
        <v>10858.800000000001</v>
      </c>
      <c r="U29" s="20"/>
      <c r="V29" s="20">
        <f t="shared" si="9"/>
        <v>10858.800000000001</v>
      </c>
      <c r="W29" s="20"/>
      <c r="X29" s="20">
        <f t="shared" si="10"/>
        <v>10858.800000000001</v>
      </c>
      <c r="Y29" s="20"/>
      <c r="Z29" s="20">
        <f t="shared" si="0"/>
        <v>10858.800000000001</v>
      </c>
      <c r="AA29" s="20"/>
      <c r="AB29" s="20">
        <f t="shared" si="11"/>
        <v>10858.800000000001</v>
      </c>
      <c r="AC29" s="20"/>
      <c r="AD29" s="20">
        <f t="shared" si="12"/>
        <v>10858.800000000001</v>
      </c>
      <c r="AE29" s="25">
        <v>10888.5</v>
      </c>
      <c r="AF29" s="25"/>
      <c r="AG29" s="25">
        <f t="shared" si="13"/>
        <v>10888.5</v>
      </c>
      <c r="AH29" s="25"/>
      <c r="AI29" s="25">
        <f t="shared" si="14"/>
        <v>10888.5</v>
      </c>
      <c r="AJ29" s="25"/>
      <c r="AK29" s="25">
        <f t="shared" si="15"/>
        <v>10888.5</v>
      </c>
      <c r="AL29" s="25"/>
      <c r="AM29" s="25">
        <f t="shared" si="16"/>
        <v>10888.5</v>
      </c>
      <c r="AN29" s="25"/>
      <c r="AO29" s="25">
        <f t="shared" si="17"/>
        <v>10888.5</v>
      </c>
      <c r="AP29" s="32"/>
      <c r="AQ29" s="25">
        <f t="shared" si="18"/>
        <v>10888.5</v>
      </c>
    </row>
    <row r="30" spans="1:43" ht="33" x14ac:dyDescent="0.2">
      <c r="A30" s="31" t="s">
        <v>538</v>
      </c>
      <c r="B30" s="21" t="s">
        <v>529</v>
      </c>
      <c r="C30" s="20">
        <v>242148.8</v>
      </c>
      <c r="D30" s="20"/>
      <c r="E30" s="20">
        <f t="shared" si="1"/>
        <v>242148.8</v>
      </c>
      <c r="F30" s="20">
        <v>46820.4</v>
      </c>
      <c r="G30" s="20">
        <f t="shared" si="2"/>
        <v>288969.2</v>
      </c>
      <c r="H30" s="20"/>
      <c r="I30" s="20">
        <f t="shared" si="3"/>
        <v>288969.2</v>
      </c>
      <c r="J30" s="20">
        <v>2702.6</v>
      </c>
      <c r="K30" s="20">
        <f t="shared" si="4"/>
        <v>291671.8</v>
      </c>
      <c r="L30" s="20">
        <v>7179.7</v>
      </c>
      <c r="M30" s="20">
        <f t="shared" si="5"/>
        <v>298851.5</v>
      </c>
      <c r="N30" s="20">
        <v>-5613.2000000000007</v>
      </c>
      <c r="O30" s="20">
        <f t="shared" si="6"/>
        <v>293238.3</v>
      </c>
      <c r="P30" s="20"/>
      <c r="Q30" s="20">
        <f t="shared" si="7"/>
        <v>293238.3</v>
      </c>
      <c r="R30" s="20">
        <v>219806.3</v>
      </c>
      <c r="S30" s="20"/>
      <c r="T30" s="20">
        <f t="shared" si="8"/>
        <v>219806.3</v>
      </c>
      <c r="U30" s="20"/>
      <c r="V30" s="20">
        <f t="shared" si="9"/>
        <v>219806.3</v>
      </c>
      <c r="W30" s="20"/>
      <c r="X30" s="20">
        <f t="shared" si="10"/>
        <v>219806.3</v>
      </c>
      <c r="Y30" s="20"/>
      <c r="Z30" s="20">
        <f t="shared" si="0"/>
        <v>219806.3</v>
      </c>
      <c r="AA30" s="20"/>
      <c r="AB30" s="20">
        <f t="shared" si="11"/>
        <v>219806.3</v>
      </c>
      <c r="AC30" s="20"/>
      <c r="AD30" s="20">
        <f t="shared" si="12"/>
        <v>219806.3</v>
      </c>
      <c r="AE30" s="25">
        <v>174595.1</v>
      </c>
      <c r="AF30" s="25"/>
      <c r="AG30" s="25">
        <f t="shared" si="13"/>
        <v>174595.1</v>
      </c>
      <c r="AH30" s="25"/>
      <c r="AI30" s="25">
        <f t="shared" si="14"/>
        <v>174595.1</v>
      </c>
      <c r="AJ30" s="25"/>
      <c r="AK30" s="25">
        <f t="shared" si="15"/>
        <v>174595.1</v>
      </c>
      <c r="AL30" s="25"/>
      <c r="AM30" s="25">
        <f t="shared" si="16"/>
        <v>174595.1</v>
      </c>
      <c r="AN30" s="25"/>
      <c r="AO30" s="25">
        <f t="shared" si="17"/>
        <v>174595.1</v>
      </c>
      <c r="AP30" s="32"/>
      <c r="AQ30" s="25">
        <f t="shared" si="18"/>
        <v>174595.1</v>
      </c>
    </row>
    <row r="31" spans="1:43" ht="33" x14ac:dyDescent="0.2">
      <c r="A31" s="31" t="s">
        <v>523</v>
      </c>
      <c r="B31" s="21" t="s">
        <v>245</v>
      </c>
      <c r="C31" s="20">
        <f>52498.9+755</f>
        <v>53253.9</v>
      </c>
      <c r="D31" s="20">
        <v>45.8</v>
      </c>
      <c r="E31" s="20">
        <f t="shared" si="1"/>
        <v>53299.700000000004</v>
      </c>
      <c r="F31" s="20">
        <v>1337.7</v>
      </c>
      <c r="G31" s="20">
        <f t="shared" si="2"/>
        <v>54637.4</v>
      </c>
      <c r="H31" s="20"/>
      <c r="I31" s="20">
        <f t="shared" si="3"/>
        <v>54637.4</v>
      </c>
      <c r="J31" s="20">
        <v>671.6</v>
      </c>
      <c r="K31" s="20">
        <f t="shared" si="4"/>
        <v>55309</v>
      </c>
      <c r="L31" s="20">
        <f>-264.8+51.9</f>
        <v>-212.9</v>
      </c>
      <c r="M31" s="20">
        <f t="shared" si="5"/>
        <v>55096.1</v>
      </c>
      <c r="N31" s="20">
        <v>-1907.8000000000002</v>
      </c>
      <c r="O31" s="20">
        <f t="shared" si="6"/>
        <v>53188.299999999996</v>
      </c>
      <c r="P31" s="20">
        <v>-43.4</v>
      </c>
      <c r="Q31" s="20">
        <f t="shared" si="7"/>
        <v>53144.899999999994</v>
      </c>
      <c r="R31" s="20">
        <v>49847.299999999996</v>
      </c>
      <c r="S31" s="20"/>
      <c r="T31" s="20">
        <f t="shared" si="8"/>
        <v>49847.299999999996</v>
      </c>
      <c r="U31" s="20"/>
      <c r="V31" s="20">
        <f t="shared" si="9"/>
        <v>49847.299999999996</v>
      </c>
      <c r="W31" s="20"/>
      <c r="X31" s="20">
        <f t="shared" si="10"/>
        <v>49847.299999999996</v>
      </c>
      <c r="Y31" s="20"/>
      <c r="Z31" s="20">
        <f t="shared" si="0"/>
        <v>49847.299999999996</v>
      </c>
      <c r="AA31" s="20"/>
      <c r="AB31" s="20">
        <f t="shared" si="11"/>
        <v>49847.299999999996</v>
      </c>
      <c r="AC31" s="20"/>
      <c r="AD31" s="20">
        <f t="shared" si="12"/>
        <v>49847.299999999996</v>
      </c>
      <c r="AE31" s="25">
        <v>49913</v>
      </c>
      <c r="AF31" s="25"/>
      <c r="AG31" s="25">
        <f t="shared" si="13"/>
        <v>49913</v>
      </c>
      <c r="AH31" s="25"/>
      <c r="AI31" s="25">
        <f t="shared" si="14"/>
        <v>49913</v>
      </c>
      <c r="AJ31" s="25"/>
      <c r="AK31" s="25">
        <f t="shared" si="15"/>
        <v>49913</v>
      </c>
      <c r="AL31" s="25"/>
      <c r="AM31" s="25">
        <f t="shared" si="16"/>
        <v>49913</v>
      </c>
      <c r="AN31" s="25"/>
      <c r="AO31" s="25">
        <f t="shared" si="17"/>
        <v>49913</v>
      </c>
      <c r="AP31" s="32"/>
      <c r="AQ31" s="25">
        <f t="shared" si="18"/>
        <v>49913</v>
      </c>
    </row>
    <row r="32" spans="1:43" ht="33" x14ac:dyDescent="0.2">
      <c r="A32" s="31" t="s">
        <v>539</v>
      </c>
      <c r="B32" s="21" t="s">
        <v>269</v>
      </c>
      <c r="C32" s="20">
        <v>102894.40000000001</v>
      </c>
      <c r="D32" s="20"/>
      <c r="E32" s="20">
        <f t="shared" si="1"/>
        <v>102894.40000000001</v>
      </c>
      <c r="F32" s="20">
        <v>-2796.4</v>
      </c>
      <c r="G32" s="20">
        <f t="shared" si="2"/>
        <v>100098.00000000001</v>
      </c>
      <c r="H32" s="20"/>
      <c r="I32" s="20">
        <f t="shared" si="3"/>
        <v>100098.00000000001</v>
      </c>
      <c r="J32" s="20"/>
      <c r="K32" s="20">
        <f t="shared" si="4"/>
        <v>100098.00000000001</v>
      </c>
      <c r="L32" s="20">
        <v>-0.1</v>
      </c>
      <c r="M32" s="20">
        <f t="shared" si="5"/>
        <v>100097.90000000001</v>
      </c>
      <c r="N32" s="20">
        <v>-2606.4999999999995</v>
      </c>
      <c r="O32" s="20">
        <f t="shared" si="6"/>
        <v>97491.400000000009</v>
      </c>
      <c r="P32" s="20">
        <v>-1000</v>
      </c>
      <c r="Q32" s="20">
        <f t="shared" si="7"/>
        <v>96491.400000000009</v>
      </c>
      <c r="R32" s="20">
        <v>104948.40000000001</v>
      </c>
      <c r="S32" s="20"/>
      <c r="T32" s="20">
        <f t="shared" si="8"/>
        <v>104948.40000000001</v>
      </c>
      <c r="U32" s="20">
        <v>83.9</v>
      </c>
      <c r="V32" s="20">
        <f t="shared" si="9"/>
        <v>105032.3</v>
      </c>
      <c r="W32" s="20"/>
      <c r="X32" s="20">
        <f t="shared" si="10"/>
        <v>105032.3</v>
      </c>
      <c r="Y32" s="20"/>
      <c r="Z32" s="20">
        <f t="shared" si="0"/>
        <v>105032.3</v>
      </c>
      <c r="AA32" s="20"/>
      <c r="AB32" s="20">
        <f t="shared" si="11"/>
        <v>105032.3</v>
      </c>
      <c r="AC32" s="20"/>
      <c r="AD32" s="20">
        <f t="shared" si="12"/>
        <v>105032.3</v>
      </c>
      <c r="AE32" s="25">
        <v>105603.60000000002</v>
      </c>
      <c r="AF32" s="25"/>
      <c r="AG32" s="25">
        <f t="shared" si="13"/>
        <v>105603.60000000002</v>
      </c>
      <c r="AH32" s="25">
        <v>83.9</v>
      </c>
      <c r="AI32" s="25">
        <f t="shared" si="14"/>
        <v>105687.50000000001</v>
      </c>
      <c r="AJ32" s="25"/>
      <c r="AK32" s="25">
        <f t="shared" si="15"/>
        <v>105687.50000000001</v>
      </c>
      <c r="AL32" s="25"/>
      <c r="AM32" s="25">
        <f t="shared" si="16"/>
        <v>105687.50000000001</v>
      </c>
      <c r="AN32" s="25"/>
      <c r="AO32" s="25">
        <f t="shared" si="17"/>
        <v>105687.50000000001</v>
      </c>
      <c r="AP32" s="32"/>
      <c r="AQ32" s="25">
        <f t="shared" si="18"/>
        <v>105687.50000000001</v>
      </c>
    </row>
    <row r="33" spans="1:43" ht="49.5" x14ac:dyDescent="0.2">
      <c r="A33" s="31" t="s">
        <v>540</v>
      </c>
      <c r="B33" s="21" t="s">
        <v>280</v>
      </c>
      <c r="C33" s="20">
        <v>298.89999999999998</v>
      </c>
      <c r="D33" s="20"/>
      <c r="E33" s="20">
        <f t="shared" si="1"/>
        <v>298.89999999999998</v>
      </c>
      <c r="F33" s="20"/>
      <c r="G33" s="20">
        <f t="shared" si="2"/>
        <v>298.89999999999998</v>
      </c>
      <c r="H33" s="20"/>
      <c r="I33" s="20">
        <f t="shared" si="3"/>
        <v>298.89999999999998</v>
      </c>
      <c r="J33" s="20"/>
      <c r="K33" s="20">
        <f t="shared" si="4"/>
        <v>298.89999999999998</v>
      </c>
      <c r="L33" s="20"/>
      <c r="M33" s="20">
        <f t="shared" si="5"/>
        <v>298.89999999999998</v>
      </c>
      <c r="N33" s="20"/>
      <c r="O33" s="20">
        <f t="shared" si="6"/>
        <v>298.89999999999998</v>
      </c>
      <c r="P33" s="20">
        <v>2636.4</v>
      </c>
      <c r="Q33" s="20">
        <f t="shared" si="7"/>
        <v>2935.3</v>
      </c>
      <c r="R33" s="20"/>
      <c r="S33" s="20"/>
      <c r="T33" s="20">
        <f t="shared" si="8"/>
        <v>0</v>
      </c>
      <c r="U33" s="20"/>
      <c r="V33" s="20">
        <f t="shared" si="9"/>
        <v>0</v>
      </c>
      <c r="W33" s="20"/>
      <c r="X33" s="20">
        <f t="shared" si="10"/>
        <v>0</v>
      </c>
      <c r="Y33" s="20"/>
      <c r="Z33" s="20">
        <f t="shared" si="0"/>
        <v>0</v>
      </c>
      <c r="AA33" s="20"/>
      <c r="AB33" s="20">
        <f t="shared" si="11"/>
        <v>0</v>
      </c>
      <c r="AC33" s="20"/>
      <c r="AD33" s="20">
        <f t="shared" si="12"/>
        <v>0</v>
      </c>
      <c r="AE33" s="25"/>
      <c r="AF33" s="25"/>
      <c r="AG33" s="25">
        <f t="shared" si="13"/>
        <v>0</v>
      </c>
      <c r="AH33" s="25"/>
      <c r="AI33" s="25">
        <f t="shared" si="14"/>
        <v>0</v>
      </c>
      <c r="AJ33" s="25"/>
      <c r="AK33" s="25">
        <f t="shared" si="15"/>
        <v>0</v>
      </c>
      <c r="AL33" s="25"/>
      <c r="AM33" s="25">
        <f t="shared" si="16"/>
        <v>0</v>
      </c>
      <c r="AN33" s="25"/>
      <c r="AO33" s="25">
        <f t="shared" si="17"/>
        <v>0</v>
      </c>
      <c r="AP33" s="32"/>
      <c r="AQ33" s="25">
        <f t="shared" si="18"/>
        <v>0</v>
      </c>
    </row>
    <row r="34" spans="1:43" ht="33" x14ac:dyDescent="0.2">
      <c r="A34" s="22" t="s">
        <v>527</v>
      </c>
      <c r="B34" s="24" t="s">
        <v>530</v>
      </c>
      <c r="C34" s="20">
        <v>69905.399999999994</v>
      </c>
      <c r="D34" s="20"/>
      <c r="E34" s="20">
        <f t="shared" si="1"/>
        <v>69905.399999999994</v>
      </c>
      <c r="F34" s="20"/>
      <c r="G34" s="20">
        <f t="shared" si="2"/>
        <v>69905.399999999994</v>
      </c>
      <c r="H34" s="20">
        <v>31000</v>
      </c>
      <c r="I34" s="20">
        <f t="shared" si="3"/>
        <v>100905.4</v>
      </c>
      <c r="J34" s="20"/>
      <c r="K34" s="20">
        <f t="shared" si="4"/>
        <v>100905.4</v>
      </c>
      <c r="L34" s="20">
        <v>8356.9000000000015</v>
      </c>
      <c r="M34" s="20">
        <f t="shared" si="5"/>
        <v>109262.29999999999</v>
      </c>
      <c r="N34" s="20"/>
      <c r="O34" s="20">
        <f t="shared" si="6"/>
        <v>109262.29999999999</v>
      </c>
      <c r="P34" s="20">
        <v>28150.1</v>
      </c>
      <c r="Q34" s="20">
        <f t="shared" si="7"/>
        <v>137412.4</v>
      </c>
      <c r="R34" s="20">
        <v>42213.9</v>
      </c>
      <c r="S34" s="20"/>
      <c r="T34" s="20">
        <f t="shared" si="8"/>
        <v>42213.9</v>
      </c>
      <c r="U34" s="20"/>
      <c r="V34" s="20">
        <f t="shared" si="9"/>
        <v>42213.9</v>
      </c>
      <c r="W34" s="20"/>
      <c r="X34" s="20">
        <f t="shared" si="10"/>
        <v>42213.9</v>
      </c>
      <c r="Y34" s="20"/>
      <c r="Z34" s="20">
        <f t="shared" si="0"/>
        <v>42213.9</v>
      </c>
      <c r="AA34" s="20"/>
      <c r="AB34" s="20">
        <f t="shared" si="11"/>
        <v>42213.9</v>
      </c>
      <c r="AC34" s="20"/>
      <c r="AD34" s="20">
        <f t="shared" si="12"/>
        <v>42213.9</v>
      </c>
      <c r="AE34" s="25">
        <v>29087.599999999999</v>
      </c>
      <c r="AF34" s="25"/>
      <c r="AG34" s="25">
        <f t="shared" si="13"/>
        <v>29087.599999999999</v>
      </c>
      <c r="AH34" s="25"/>
      <c r="AI34" s="25">
        <f t="shared" si="14"/>
        <v>29087.599999999999</v>
      </c>
      <c r="AJ34" s="25"/>
      <c r="AK34" s="25">
        <f t="shared" si="15"/>
        <v>29087.599999999999</v>
      </c>
      <c r="AL34" s="25"/>
      <c r="AM34" s="25">
        <f t="shared" si="16"/>
        <v>29087.599999999999</v>
      </c>
      <c r="AN34" s="25"/>
      <c r="AO34" s="25">
        <f t="shared" si="17"/>
        <v>29087.599999999999</v>
      </c>
      <c r="AP34" s="32"/>
      <c r="AQ34" s="25">
        <f t="shared" si="18"/>
        <v>29087.599999999999</v>
      </c>
    </row>
    <row r="35" spans="1:43" ht="33" x14ac:dyDescent="0.2">
      <c r="A35" s="31" t="s">
        <v>524</v>
      </c>
      <c r="B35" s="21" t="s">
        <v>287</v>
      </c>
      <c r="C35" s="20">
        <v>29183.7</v>
      </c>
      <c r="D35" s="20"/>
      <c r="E35" s="20">
        <f t="shared" si="1"/>
        <v>29183.7</v>
      </c>
      <c r="F35" s="20"/>
      <c r="G35" s="20">
        <f t="shared" si="2"/>
        <v>29183.7</v>
      </c>
      <c r="H35" s="20"/>
      <c r="I35" s="20">
        <f t="shared" si="3"/>
        <v>29183.7</v>
      </c>
      <c r="J35" s="20"/>
      <c r="K35" s="20">
        <f t="shared" si="4"/>
        <v>29183.7</v>
      </c>
      <c r="L35" s="20">
        <v>1600</v>
      </c>
      <c r="M35" s="20">
        <f t="shared" si="5"/>
        <v>30783.7</v>
      </c>
      <c r="N35" s="20"/>
      <c r="O35" s="20">
        <f t="shared" si="6"/>
        <v>30783.7</v>
      </c>
      <c r="P35" s="20">
        <v>-847.7</v>
      </c>
      <c r="Q35" s="20">
        <f t="shared" si="7"/>
        <v>29936</v>
      </c>
      <c r="R35" s="20">
        <v>22868.5</v>
      </c>
      <c r="S35" s="20"/>
      <c r="T35" s="20">
        <f t="shared" si="8"/>
        <v>22868.5</v>
      </c>
      <c r="U35" s="20"/>
      <c r="V35" s="20">
        <f t="shared" si="9"/>
        <v>22868.5</v>
      </c>
      <c r="W35" s="20"/>
      <c r="X35" s="20">
        <f t="shared" si="10"/>
        <v>22868.5</v>
      </c>
      <c r="Y35" s="20">
        <v>2500</v>
      </c>
      <c r="Z35" s="20">
        <f t="shared" si="0"/>
        <v>25368.5</v>
      </c>
      <c r="AA35" s="20"/>
      <c r="AB35" s="20">
        <f t="shared" si="11"/>
        <v>25368.5</v>
      </c>
      <c r="AC35" s="20"/>
      <c r="AD35" s="20">
        <f t="shared" si="12"/>
        <v>25368.5</v>
      </c>
      <c r="AE35" s="25">
        <v>22867.8</v>
      </c>
      <c r="AF35" s="25"/>
      <c r="AG35" s="25">
        <f t="shared" si="13"/>
        <v>22867.8</v>
      </c>
      <c r="AH35" s="25"/>
      <c r="AI35" s="25">
        <f t="shared" si="14"/>
        <v>22867.8</v>
      </c>
      <c r="AJ35" s="25"/>
      <c r="AK35" s="25">
        <f t="shared" si="15"/>
        <v>22867.8</v>
      </c>
      <c r="AL35" s="25"/>
      <c r="AM35" s="25">
        <f t="shared" si="16"/>
        <v>22867.8</v>
      </c>
      <c r="AN35" s="25"/>
      <c r="AO35" s="25">
        <f t="shared" si="17"/>
        <v>22867.8</v>
      </c>
      <c r="AP35" s="32"/>
      <c r="AQ35" s="25">
        <f t="shared" si="18"/>
        <v>22867.8</v>
      </c>
    </row>
    <row r="36" spans="1:43" ht="33" x14ac:dyDescent="0.2">
      <c r="A36" s="31" t="s">
        <v>541</v>
      </c>
      <c r="B36" s="21" t="s">
        <v>291</v>
      </c>
      <c r="C36" s="20">
        <v>1033444.4</v>
      </c>
      <c r="D36" s="20">
        <v>705.5</v>
      </c>
      <c r="E36" s="20">
        <f t="shared" si="1"/>
        <v>1034149.9</v>
      </c>
      <c r="F36" s="20">
        <v>83947</v>
      </c>
      <c r="G36" s="20">
        <f t="shared" si="2"/>
        <v>1118096.8999999999</v>
      </c>
      <c r="H36" s="20"/>
      <c r="I36" s="20">
        <f t="shared" si="3"/>
        <v>1118096.8999999999</v>
      </c>
      <c r="J36" s="20">
        <f>-78454.3-30</f>
        <v>-78484.3</v>
      </c>
      <c r="K36" s="20">
        <f t="shared" si="4"/>
        <v>1039612.5999999999</v>
      </c>
      <c r="L36" s="20">
        <f>51522.5-51.9</f>
        <v>51470.6</v>
      </c>
      <c r="M36" s="20">
        <f t="shared" si="5"/>
        <v>1091083.2</v>
      </c>
      <c r="N36" s="20">
        <v>47649.7</v>
      </c>
      <c r="O36" s="20">
        <f t="shared" si="6"/>
        <v>1138732.8999999999</v>
      </c>
      <c r="P36" s="20">
        <v>17182.899999999998</v>
      </c>
      <c r="Q36" s="20">
        <f t="shared" si="7"/>
        <v>1155915.7999999998</v>
      </c>
      <c r="R36" s="20">
        <v>920717.5</v>
      </c>
      <c r="S36" s="20">
        <v>-13356.2</v>
      </c>
      <c r="T36" s="20">
        <f t="shared" si="8"/>
        <v>907361.3</v>
      </c>
      <c r="U36" s="20">
        <v>71547.3</v>
      </c>
      <c r="V36" s="20">
        <f t="shared" si="9"/>
        <v>978908.60000000009</v>
      </c>
      <c r="W36" s="20">
        <v>-78671.7</v>
      </c>
      <c r="X36" s="20">
        <f t="shared" si="10"/>
        <v>900236.90000000014</v>
      </c>
      <c r="Y36" s="20">
        <v>-24600</v>
      </c>
      <c r="Z36" s="20">
        <f t="shared" si="0"/>
        <v>875636.90000000014</v>
      </c>
      <c r="AA36" s="20">
        <v>8350</v>
      </c>
      <c r="AB36" s="20">
        <f t="shared" si="11"/>
        <v>883986.90000000014</v>
      </c>
      <c r="AC36" s="20"/>
      <c r="AD36" s="20">
        <f t="shared" si="12"/>
        <v>883986.90000000014</v>
      </c>
      <c r="AE36" s="25">
        <v>958969.4</v>
      </c>
      <c r="AF36" s="25">
        <v>-3360.4</v>
      </c>
      <c r="AG36" s="25">
        <f t="shared" si="13"/>
        <v>955609</v>
      </c>
      <c r="AH36" s="25">
        <v>81547.3</v>
      </c>
      <c r="AI36" s="25">
        <f t="shared" si="14"/>
        <v>1037156.3</v>
      </c>
      <c r="AJ36" s="25">
        <v>-78671.7</v>
      </c>
      <c r="AK36" s="25">
        <f t="shared" si="15"/>
        <v>958484.60000000009</v>
      </c>
      <c r="AL36" s="25"/>
      <c r="AM36" s="25">
        <f t="shared" si="16"/>
        <v>958484.60000000009</v>
      </c>
      <c r="AN36" s="25"/>
      <c r="AO36" s="25">
        <f t="shared" si="17"/>
        <v>958484.60000000009</v>
      </c>
      <c r="AP36" s="32"/>
      <c r="AQ36" s="25">
        <f t="shared" si="18"/>
        <v>958484.60000000009</v>
      </c>
    </row>
    <row r="37" spans="1:43" ht="42" customHeight="1" x14ac:dyDescent="0.2">
      <c r="A37" s="31" t="s">
        <v>525</v>
      </c>
      <c r="B37" s="21" t="s">
        <v>312</v>
      </c>
      <c r="C37" s="20">
        <v>56957.7</v>
      </c>
      <c r="D37" s="20"/>
      <c r="E37" s="20">
        <f t="shared" si="1"/>
        <v>56957.7</v>
      </c>
      <c r="F37" s="20">
        <v>-490</v>
      </c>
      <c r="G37" s="20">
        <f t="shared" si="2"/>
        <v>56467.7</v>
      </c>
      <c r="H37" s="20"/>
      <c r="I37" s="20">
        <f t="shared" si="3"/>
        <v>56467.7</v>
      </c>
      <c r="J37" s="20">
        <v>706.5</v>
      </c>
      <c r="K37" s="20">
        <f t="shared" si="4"/>
        <v>57174.2</v>
      </c>
      <c r="L37" s="20">
        <v>3591.3</v>
      </c>
      <c r="M37" s="20">
        <f t="shared" si="5"/>
        <v>60765.5</v>
      </c>
      <c r="N37" s="20">
        <v>-169.8</v>
      </c>
      <c r="O37" s="20">
        <f t="shared" si="6"/>
        <v>60595.7</v>
      </c>
      <c r="P37" s="20">
        <v>-394.2</v>
      </c>
      <c r="Q37" s="20">
        <f t="shared" si="7"/>
        <v>60201.5</v>
      </c>
      <c r="R37" s="20">
        <v>45150.2</v>
      </c>
      <c r="S37" s="20"/>
      <c r="T37" s="20">
        <f t="shared" si="8"/>
        <v>45150.2</v>
      </c>
      <c r="U37" s="20"/>
      <c r="V37" s="20">
        <f t="shared" si="9"/>
        <v>45150.2</v>
      </c>
      <c r="W37" s="20"/>
      <c r="X37" s="20">
        <f t="shared" si="10"/>
        <v>45150.2</v>
      </c>
      <c r="Y37" s="20"/>
      <c r="Z37" s="20">
        <f t="shared" si="0"/>
        <v>45150.2</v>
      </c>
      <c r="AA37" s="20"/>
      <c r="AB37" s="20">
        <f t="shared" si="11"/>
        <v>45150.2</v>
      </c>
      <c r="AC37" s="20"/>
      <c r="AD37" s="20">
        <f t="shared" si="12"/>
        <v>45150.2</v>
      </c>
      <c r="AE37" s="25">
        <v>41977.5</v>
      </c>
      <c r="AF37" s="25"/>
      <c r="AG37" s="25">
        <f t="shared" si="13"/>
        <v>41977.5</v>
      </c>
      <c r="AH37" s="25"/>
      <c r="AI37" s="25">
        <f t="shared" si="14"/>
        <v>41977.5</v>
      </c>
      <c r="AJ37" s="25"/>
      <c r="AK37" s="25">
        <f t="shared" si="15"/>
        <v>41977.5</v>
      </c>
      <c r="AL37" s="25"/>
      <c r="AM37" s="25">
        <f t="shared" si="16"/>
        <v>41977.5</v>
      </c>
      <c r="AN37" s="25"/>
      <c r="AO37" s="25">
        <f t="shared" si="17"/>
        <v>41977.5</v>
      </c>
      <c r="AP37" s="32"/>
      <c r="AQ37" s="25">
        <f t="shared" si="18"/>
        <v>41977.5</v>
      </c>
    </row>
    <row r="38" spans="1:43" ht="77.25" customHeight="1" x14ac:dyDescent="0.2">
      <c r="A38" s="31" t="s">
        <v>562</v>
      </c>
      <c r="B38" s="21" t="s">
        <v>318</v>
      </c>
      <c r="C38" s="20">
        <f>1159873.7+23226.6+21236.1</f>
        <v>1204336.4000000001</v>
      </c>
      <c r="D38" s="20">
        <v>59116.1</v>
      </c>
      <c r="E38" s="20">
        <f t="shared" si="1"/>
        <v>1263452.5000000002</v>
      </c>
      <c r="F38" s="20">
        <v>62827.1</v>
      </c>
      <c r="G38" s="20">
        <f t="shared" si="2"/>
        <v>1326279.6000000003</v>
      </c>
      <c r="H38" s="20">
        <v>-31000</v>
      </c>
      <c r="I38" s="20">
        <f t="shared" si="3"/>
        <v>1295279.6000000003</v>
      </c>
      <c r="J38" s="20">
        <v>112825.3</v>
      </c>
      <c r="K38" s="13">
        <f t="shared" si="4"/>
        <v>1408104.9000000004</v>
      </c>
      <c r="L38" s="13">
        <v>-60696.999999999956</v>
      </c>
      <c r="M38" s="13">
        <f t="shared" si="5"/>
        <v>1347407.9000000004</v>
      </c>
      <c r="N38" s="13">
        <v>-78029.399999999994</v>
      </c>
      <c r="O38" s="20">
        <f t="shared" si="6"/>
        <v>1269378.5000000005</v>
      </c>
      <c r="P38" s="20">
        <v>-54298.3</v>
      </c>
      <c r="Q38" s="20">
        <f t="shared" si="7"/>
        <v>1215080.2000000004</v>
      </c>
      <c r="R38" s="20">
        <v>1445741.5</v>
      </c>
      <c r="S38" s="20">
        <f>6589.8+38723.2</f>
        <v>45313</v>
      </c>
      <c r="T38" s="20">
        <f t="shared" si="8"/>
        <v>1491054.5</v>
      </c>
      <c r="U38" s="20">
        <v>171024.1</v>
      </c>
      <c r="V38" s="20">
        <f t="shared" si="9"/>
        <v>1662078.6</v>
      </c>
      <c r="W38" s="20">
        <v>81555.5</v>
      </c>
      <c r="X38" s="20">
        <f t="shared" si="10"/>
        <v>1743634.1</v>
      </c>
      <c r="Y38" s="20">
        <v>42675.9</v>
      </c>
      <c r="Z38" s="20">
        <f t="shared" si="0"/>
        <v>1786310</v>
      </c>
      <c r="AA38" s="20">
        <v>30539.7</v>
      </c>
      <c r="AB38" s="20">
        <f t="shared" si="11"/>
        <v>1816849.7</v>
      </c>
      <c r="AC38" s="20"/>
      <c r="AD38" s="20">
        <f t="shared" si="12"/>
        <v>1816849.7</v>
      </c>
      <c r="AE38" s="25">
        <v>637780.9</v>
      </c>
      <c r="AF38" s="25">
        <v>-2777.8</v>
      </c>
      <c r="AG38" s="25">
        <f t="shared" si="13"/>
        <v>635003.1</v>
      </c>
      <c r="AH38" s="25">
        <v>-25000</v>
      </c>
      <c r="AI38" s="25">
        <f t="shared" si="14"/>
        <v>610003.1</v>
      </c>
      <c r="AJ38" s="25">
        <v>81555.5</v>
      </c>
      <c r="AK38" s="25">
        <f t="shared" si="15"/>
        <v>691558.6</v>
      </c>
      <c r="AL38" s="25"/>
      <c r="AM38" s="25">
        <f t="shared" si="16"/>
        <v>691558.6</v>
      </c>
      <c r="AN38" s="25"/>
      <c r="AO38" s="25">
        <f t="shared" si="17"/>
        <v>691558.6</v>
      </c>
      <c r="AP38" s="32"/>
      <c r="AQ38" s="25">
        <f t="shared" si="18"/>
        <v>691558.6</v>
      </c>
    </row>
    <row r="39" spans="1:43" ht="39" customHeight="1" x14ac:dyDescent="0.2">
      <c r="A39" s="31" t="s">
        <v>542</v>
      </c>
      <c r="B39" s="21" t="s">
        <v>327</v>
      </c>
      <c r="C39" s="20">
        <v>61759.5</v>
      </c>
      <c r="D39" s="20">
        <v>3354.5</v>
      </c>
      <c r="E39" s="20">
        <f t="shared" si="1"/>
        <v>65114</v>
      </c>
      <c r="F39" s="20"/>
      <c r="G39" s="20">
        <f t="shared" si="2"/>
        <v>65114</v>
      </c>
      <c r="H39" s="20"/>
      <c r="I39" s="20">
        <f t="shared" si="3"/>
        <v>65114</v>
      </c>
      <c r="J39" s="20"/>
      <c r="K39" s="20">
        <f t="shared" si="4"/>
        <v>65114</v>
      </c>
      <c r="L39" s="20">
        <v>4360.8999999999996</v>
      </c>
      <c r="M39" s="20">
        <f t="shared" si="5"/>
        <v>69474.899999999994</v>
      </c>
      <c r="N39" s="20"/>
      <c r="O39" s="20">
        <f t="shared" si="6"/>
        <v>69474.899999999994</v>
      </c>
      <c r="P39" s="20">
        <v>1914</v>
      </c>
      <c r="Q39" s="20">
        <f t="shared" si="7"/>
        <v>71388.899999999994</v>
      </c>
      <c r="R39" s="13">
        <v>60971.69999999999</v>
      </c>
      <c r="S39" s="13">
        <v>3356.2</v>
      </c>
      <c r="T39" s="20">
        <f t="shared" si="8"/>
        <v>64327.899999999987</v>
      </c>
      <c r="U39" s="20"/>
      <c r="V39" s="20">
        <f t="shared" si="9"/>
        <v>64327.899999999987</v>
      </c>
      <c r="W39" s="20"/>
      <c r="X39" s="20">
        <f t="shared" si="10"/>
        <v>64327.899999999987</v>
      </c>
      <c r="Y39" s="20"/>
      <c r="Z39" s="20">
        <f t="shared" si="0"/>
        <v>64327.899999999987</v>
      </c>
      <c r="AA39" s="20"/>
      <c r="AB39" s="20">
        <f t="shared" si="11"/>
        <v>64327.899999999987</v>
      </c>
      <c r="AC39" s="20"/>
      <c r="AD39" s="20">
        <f t="shared" si="12"/>
        <v>64327.899999999987</v>
      </c>
      <c r="AE39" s="25">
        <v>61047.9</v>
      </c>
      <c r="AF39" s="25">
        <v>3360.4</v>
      </c>
      <c r="AG39" s="25">
        <f t="shared" si="13"/>
        <v>64408.3</v>
      </c>
      <c r="AH39" s="25"/>
      <c r="AI39" s="25">
        <f t="shared" si="14"/>
        <v>64408.3</v>
      </c>
      <c r="AJ39" s="25"/>
      <c r="AK39" s="25">
        <f t="shared" si="15"/>
        <v>64408.3</v>
      </c>
      <c r="AL39" s="25"/>
      <c r="AM39" s="25">
        <f t="shared" si="16"/>
        <v>64408.3</v>
      </c>
      <c r="AN39" s="25"/>
      <c r="AO39" s="25">
        <f t="shared" si="17"/>
        <v>64408.3</v>
      </c>
      <c r="AP39" s="32"/>
      <c r="AQ39" s="25">
        <f t="shared" si="18"/>
        <v>64408.3</v>
      </c>
    </row>
    <row r="40" spans="1:43" ht="39.75" customHeight="1" x14ac:dyDescent="0.2">
      <c r="A40" s="31" t="s">
        <v>543</v>
      </c>
      <c r="B40" s="21" t="s">
        <v>341</v>
      </c>
      <c r="C40" s="20">
        <v>242652.30000000002</v>
      </c>
      <c r="D40" s="20"/>
      <c r="E40" s="20">
        <f t="shared" si="1"/>
        <v>242652.30000000002</v>
      </c>
      <c r="F40" s="20">
        <v>13459</v>
      </c>
      <c r="G40" s="20">
        <f t="shared" si="2"/>
        <v>256111.30000000002</v>
      </c>
      <c r="H40" s="20"/>
      <c r="I40" s="20">
        <f t="shared" si="3"/>
        <v>256111.30000000002</v>
      </c>
      <c r="J40" s="20">
        <v>3938.1</v>
      </c>
      <c r="K40" s="20">
        <f t="shared" si="4"/>
        <v>260049.40000000002</v>
      </c>
      <c r="L40" s="20">
        <v>9532.7000000000007</v>
      </c>
      <c r="M40" s="20">
        <f t="shared" si="5"/>
        <v>269582.10000000003</v>
      </c>
      <c r="N40" s="20">
        <v>6264.8</v>
      </c>
      <c r="O40" s="20">
        <f t="shared" si="6"/>
        <v>275846.90000000002</v>
      </c>
      <c r="P40" s="20">
        <v>6629.5</v>
      </c>
      <c r="Q40" s="20">
        <f t="shared" si="7"/>
        <v>282476.40000000002</v>
      </c>
      <c r="R40" s="20">
        <v>233575.2</v>
      </c>
      <c r="S40" s="20"/>
      <c r="T40" s="20">
        <f t="shared" si="8"/>
        <v>233575.2</v>
      </c>
      <c r="U40" s="20"/>
      <c r="V40" s="20">
        <f t="shared" si="9"/>
        <v>233575.2</v>
      </c>
      <c r="W40" s="20"/>
      <c r="X40" s="20">
        <f t="shared" si="10"/>
        <v>233575.2</v>
      </c>
      <c r="Y40" s="20"/>
      <c r="Z40" s="20">
        <f t="shared" si="0"/>
        <v>233575.2</v>
      </c>
      <c r="AA40" s="20"/>
      <c r="AB40" s="20">
        <f t="shared" si="11"/>
        <v>233575.2</v>
      </c>
      <c r="AC40" s="20"/>
      <c r="AD40" s="20">
        <f t="shared" si="12"/>
        <v>233575.2</v>
      </c>
      <c r="AE40" s="25">
        <v>234050.19999999998</v>
      </c>
      <c r="AF40" s="25"/>
      <c r="AG40" s="25">
        <f t="shared" si="13"/>
        <v>234050.19999999998</v>
      </c>
      <c r="AH40" s="25"/>
      <c r="AI40" s="25">
        <f t="shared" si="14"/>
        <v>234050.19999999998</v>
      </c>
      <c r="AJ40" s="25"/>
      <c r="AK40" s="25">
        <f t="shared" si="15"/>
        <v>234050.19999999998</v>
      </c>
      <c r="AL40" s="25"/>
      <c r="AM40" s="25">
        <f t="shared" si="16"/>
        <v>234050.19999999998</v>
      </c>
      <c r="AN40" s="25"/>
      <c r="AO40" s="25">
        <f t="shared" si="17"/>
        <v>234050.19999999998</v>
      </c>
      <c r="AP40" s="32"/>
      <c r="AQ40" s="25">
        <f t="shared" si="18"/>
        <v>234050.19999999998</v>
      </c>
    </row>
    <row r="41" spans="1:43" ht="55.5" customHeight="1" x14ac:dyDescent="0.2">
      <c r="A41" s="31" t="s">
        <v>526</v>
      </c>
      <c r="B41" s="21" t="s">
        <v>352</v>
      </c>
      <c r="C41" s="20">
        <v>58366.7</v>
      </c>
      <c r="D41" s="20"/>
      <c r="E41" s="20">
        <f t="shared" si="1"/>
        <v>58366.7</v>
      </c>
      <c r="F41" s="20"/>
      <c r="G41" s="20">
        <f t="shared" si="2"/>
        <v>58366.7</v>
      </c>
      <c r="H41" s="20"/>
      <c r="I41" s="20">
        <f t="shared" si="3"/>
        <v>58366.7</v>
      </c>
      <c r="J41" s="20">
        <v>311.2</v>
      </c>
      <c r="K41" s="20">
        <f t="shared" si="4"/>
        <v>58677.899999999994</v>
      </c>
      <c r="L41" s="20">
        <v>311</v>
      </c>
      <c r="M41" s="20">
        <f t="shared" si="5"/>
        <v>58988.899999999994</v>
      </c>
      <c r="N41" s="20">
        <v>789</v>
      </c>
      <c r="O41" s="20">
        <f t="shared" si="6"/>
        <v>59777.899999999994</v>
      </c>
      <c r="P41" s="20">
        <v>1663.2999999999997</v>
      </c>
      <c r="Q41" s="20">
        <f t="shared" si="7"/>
        <v>61441.2</v>
      </c>
      <c r="R41" s="20">
        <v>56643.399999999994</v>
      </c>
      <c r="S41" s="20"/>
      <c r="T41" s="20">
        <f t="shared" si="8"/>
        <v>56643.399999999994</v>
      </c>
      <c r="U41" s="20"/>
      <c r="V41" s="20">
        <f t="shared" si="9"/>
        <v>56643.399999999994</v>
      </c>
      <c r="W41" s="20"/>
      <c r="X41" s="20">
        <f t="shared" si="10"/>
        <v>56643.399999999994</v>
      </c>
      <c r="Y41" s="20"/>
      <c r="Z41" s="20">
        <f t="shared" si="0"/>
        <v>56643.399999999994</v>
      </c>
      <c r="AA41" s="20"/>
      <c r="AB41" s="20">
        <f t="shared" si="11"/>
        <v>56643.399999999994</v>
      </c>
      <c r="AC41" s="20"/>
      <c r="AD41" s="20">
        <f t="shared" si="12"/>
        <v>56643.399999999994</v>
      </c>
      <c r="AE41" s="25">
        <v>56655</v>
      </c>
      <c r="AF41" s="25"/>
      <c r="AG41" s="25">
        <f t="shared" si="13"/>
        <v>56655</v>
      </c>
      <c r="AH41" s="25"/>
      <c r="AI41" s="25">
        <f t="shared" si="14"/>
        <v>56655</v>
      </c>
      <c r="AJ41" s="25"/>
      <c r="AK41" s="25">
        <f t="shared" si="15"/>
        <v>56655</v>
      </c>
      <c r="AL41" s="25"/>
      <c r="AM41" s="25">
        <f t="shared" si="16"/>
        <v>56655</v>
      </c>
      <c r="AN41" s="25"/>
      <c r="AO41" s="25">
        <f t="shared" si="17"/>
        <v>56655</v>
      </c>
      <c r="AP41" s="32"/>
      <c r="AQ41" s="25">
        <f t="shared" si="18"/>
        <v>56655</v>
      </c>
    </row>
    <row r="42" spans="1:43" ht="28.5" customHeight="1" x14ac:dyDescent="0.2">
      <c r="A42" s="34" t="s">
        <v>517</v>
      </c>
      <c r="B42" s="34"/>
      <c r="C42" s="20">
        <f>SUM(C19:C41)</f>
        <v>9738099.4000000004</v>
      </c>
      <c r="D42" s="20">
        <f>SUM(D19:D41)</f>
        <v>35905.5</v>
      </c>
      <c r="E42" s="20">
        <f t="shared" si="1"/>
        <v>9774004.9000000004</v>
      </c>
      <c r="F42" s="20">
        <f>SUM(F19:F41)</f>
        <v>343623.39999999997</v>
      </c>
      <c r="G42" s="20">
        <f t="shared" si="2"/>
        <v>10117628.300000001</v>
      </c>
      <c r="H42" s="20">
        <f>SUM(H19:H41)</f>
        <v>0</v>
      </c>
      <c r="I42" s="20">
        <f t="shared" si="3"/>
        <v>10117628.300000001</v>
      </c>
      <c r="J42" s="20">
        <f>SUM(J19:J41)</f>
        <v>71693.2</v>
      </c>
      <c r="K42" s="20">
        <f t="shared" si="4"/>
        <v>10189321.5</v>
      </c>
      <c r="L42" s="20">
        <f>SUM(L19:L41)</f>
        <v>77315.300000000032</v>
      </c>
      <c r="M42" s="20">
        <f t="shared" si="5"/>
        <v>10266636.800000001</v>
      </c>
      <c r="N42" s="20">
        <f>SUM(N19:N41)</f>
        <v>-106579.7</v>
      </c>
      <c r="O42" s="20">
        <f t="shared" si="6"/>
        <v>10160057.100000001</v>
      </c>
      <c r="P42" s="20">
        <f>SUM(P19:P41)</f>
        <v>8166.700000000008</v>
      </c>
      <c r="Q42" s="20">
        <f t="shared" si="7"/>
        <v>10168223.800000001</v>
      </c>
      <c r="R42" s="20">
        <f>SUM(R19:R41)</f>
        <v>9780922.4999999981</v>
      </c>
      <c r="S42" s="20">
        <f>SUM(S19:S41)</f>
        <v>13088.3</v>
      </c>
      <c r="T42" s="20">
        <f t="shared" si="8"/>
        <v>9794010.7999999989</v>
      </c>
      <c r="U42" s="20">
        <f>SUM(U19:U41)</f>
        <v>396301.5</v>
      </c>
      <c r="V42" s="20">
        <f t="shared" si="9"/>
        <v>10190312.299999999</v>
      </c>
      <c r="W42" s="20">
        <f>SUM(W19:W41)</f>
        <v>2883.8000000000029</v>
      </c>
      <c r="X42" s="20">
        <f t="shared" si="10"/>
        <v>10193196.1</v>
      </c>
      <c r="Y42" s="20">
        <f>SUM(Y19:Y41)</f>
        <v>29575.9</v>
      </c>
      <c r="Z42" s="20">
        <f t="shared" si="0"/>
        <v>10222772</v>
      </c>
      <c r="AA42" s="20">
        <f t="shared" ref="AA42:AC42" si="19">SUM(AA19:AA41)</f>
        <v>38889.699999999997</v>
      </c>
      <c r="AB42" s="20">
        <f t="shared" si="11"/>
        <v>10261661.699999999</v>
      </c>
      <c r="AC42" s="20">
        <f t="shared" si="19"/>
        <v>-9682.7000000000007</v>
      </c>
      <c r="AD42" s="20">
        <f t="shared" si="12"/>
        <v>10251979</v>
      </c>
      <c r="AE42" s="20">
        <f>SUM(AE19:AE41)</f>
        <v>8906503.799999997</v>
      </c>
      <c r="AF42" s="20">
        <f>SUM(AF19:AF41)</f>
        <v>-15752.9</v>
      </c>
      <c r="AG42" s="25">
        <f t="shared" si="13"/>
        <v>8890750.8999999966</v>
      </c>
      <c r="AH42" s="20">
        <f>SUM(AH19:AH41)</f>
        <v>205840.40000000002</v>
      </c>
      <c r="AI42" s="25">
        <f t="shared" si="14"/>
        <v>9096591.299999997</v>
      </c>
      <c r="AJ42" s="20">
        <f>SUM(AJ19:AJ41)</f>
        <v>2883.8000000000029</v>
      </c>
      <c r="AK42" s="25">
        <f t="shared" si="15"/>
        <v>9099475.0999999978</v>
      </c>
      <c r="AL42" s="20">
        <f>SUM(AL19:AL41)</f>
        <v>0</v>
      </c>
      <c r="AM42" s="25">
        <f t="shared" si="16"/>
        <v>9099475.0999999978</v>
      </c>
      <c r="AN42" s="20">
        <f t="shared" ref="AN42" si="20">SUM(AN19:AN41)</f>
        <v>0</v>
      </c>
      <c r="AO42" s="25">
        <f t="shared" si="17"/>
        <v>9099475.0999999978</v>
      </c>
      <c r="AP42" s="20">
        <f t="shared" ref="AP42" si="21">SUM(AP19:AP41)</f>
        <v>0</v>
      </c>
      <c r="AQ42" s="25">
        <f t="shared" si="18"/>
        <v>9099475.0999999978</v>
      </c>
    </row>
    <row r="43" spans="1:43" x14ac:dyDescent="0.2"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</sheetData>
  <mergeCells count="13">
    <mergeCell ref="B1:AO1"/>
    <mergeCell ref="B2:AO2"/>
    <mergeCell ref="B3:AO3"/>
    <mergeCell ref="B4:AO4"/>
    <mergeCell ref="B6:AO6"/>
    <mergeCell ref="B7:AO7"/>
    <mergeCell ref="B8:AO8"/>
    <mergeCell ref="B9:AO9"/>
    <mergeCell ref="A42:B42"/>
    <mergeCell ref="A17:A18"/>
    <mergeCell ref="B17:B18"/>
    <mergeCell ref="C17:AQ17"/>
    <mergeCell ref="A14:AQ14"/>
  </mergeCells>
  <phoneticPr fontId="6" type="noConversion"/>
  <pageMargins left="1.1811023622047245" right="0.39370078740157483" top="0.78740157480314965" bottom="0.78740157480314965" header="0.31496062992125984" footer="0.19685039370078741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КЦСР</vt:lpstr>
      <vt:lpstr>прил. 7</vt:lpstr>
      <vt:lpstr>'прил. 7'!Заголовки_для_печати</vt:lpstr>
      <vt:lpstr>Код_КЦСР</vt:lpstr>
      <vt:lpstr>'прил. 7'!Область_печати</vt:lpstr>
    </vt:vector>
  </TitlesOfParts>
  <Company>Финансовое управление мэрии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Budget_05_4</dc:creator>
  <cp:lastModifiedBy>vostryakovalm</cp:lastModifiedBy>
  <cp:lastPrinted>2020-11-23T12:40:44Z</cp:lastPrinted>
  <dcterms:created xsi:type="dcterms:W3CDTF">2005-10-27T10:10:18Z</dcterms:created>
  <dcterms:modified xsi:type="dcterms:W3CDTF">2020-12-07T09:47:52Z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